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9885" activeTab="1"/>
  </bookViews>
  <sheets>
    <sheet name="Form Responses 1" sheetId="1" r:id="rId1"/>
    <sheet name="coding" sheetId="2" r:id="rId2"/>
  </sheets>
  <calcPr calcId="152511"/>
</workbook>
</file>

<file path=xl/calcChain.xml><?xml version="1.0" encoding="utf-8"?>
<calcChain xmlns="http://schemas.openxmlformats.org/spreadsheetml/2006/main">
  <c r="H37" i="2" l="1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6" i="2"/>
  <c r="Y27" i="2"/>
  <c r="Y28" i="2"/>
  <c r="Y29" i="2"/>
  <c r="Y30" i="2"/>
  <c r="Y31" i="2"/>
  <c r="Y32" i="2"/>
  <c r="Y33" i="2"/>
  <c r="Y34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I37" i="2"/>
  <c r="J37" i="2"/>
  <c r="K37" i="2"/>
  <c r="L37" i="2"/>
  <c r="M37" i="2"/>
  <c r="N37" i="2"/>
  <c r="O37" i="2"/>
  <c r="P37" i="2"/>
  <c r="Q37" i="2"/>
  <c r="R37" i="2"/>
  <c r="S37" i="2"/>
  <c r="I36" i="2"/>
  <c r="J36" i="2"/>
  <c r="K36" i="2"/>
  <c r="L36" i="2"/>
  <c r="M36" i="2"/>
  <c r="N36" i="2"/>
  <c r="O36" i="2"/>
  <c r="P36" i="2"/>
  <c r="Q36" i="2"/>
  <c r="R36" i="2"/>
  <c r="S36" i="2"/>
  <c r="H36" i="2"/>
  <c r="T34" i="2"/>
  <c r="U34" i="2"/>
  <c r="V34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" i="2"/>
  <c r="U37" i="2" l="1"/>
  <c r="T37" i="2"/>
  <c r="U36" i="2"/>
  <c r="V37" i="2"/>
  <c r="V36" i="2"/>
  <c r="T36" i="2"/>
</calcChain>
</file>

<file path=xl/sharedStrings.xml><?xml version="1.0" encoding="utf-8"?>
<sst xmlns="http://schemas.openxmlformats.org/spreadsheetml/2006/main" count="520" uniqueCount="127">
  <si>
    <t>Timestamp</t>
  </si>
  <si>
    <t>Email Address</t>
  </si>
  <si>
    <t xml:space="preserve">Umur </t>
  </si>
  <si>
    <t xml:space="preserve">Jenis Kelamin : </t>
  </si>
  <si>
    <t>Pendidikan terakhir :</t>
  </si>
  <si>
    <t>Lama Bekerja</t>
  </si>
  <si>
    <t>Jabatan saat ini</t>
  </si>
  <si>
    <t xml:space="preserve">Intensitas dari penggunaan Simdiklat dalam satu hari (berhubungan dengan pekerjaan saya) </t>
  </si>
  <si>
    <t>Frekuensi dari penggunaan Simdiklat</t>
  </si>
  <si>
    <t xml:space="preserve">Banyaknya menu Simdiklat yang saya gunakan dalam pekerjaan </t>
  </si>
  <si>
    <t>Bapak/Ibu dalam menggunakan Simdiklat. Mohon Bapak/Ibu menjawab pertanyaan berikut dengan memberikan tanda (√) pada kolom jawaban yang tersedia : [Simdiklat dapat diakses dengan mudah dari luar kantor (komputer pribadi di rumah/warnet/smartphone)]</t>
  </si>
  <si>
    <t>Bapak/Ibu dalam menggunakan Simdiklat. Mohon Bapak/Ibu menjawab pertanyaan berikut dengan memberikan tanda (√) pada kolom jawaban yang tersedia : [Simdiklat dapat diakses dengan mudah melalui fasilitas kantor.]</t>
  </si>
  <si>
    <t>Bapak/Ibu dalam menggunakan Simdiklat. Mohon Bapak/Ibu menjawab pertanyaan berikut dengan memberikan tanda (√) pada kolom jawaban yang tersedia : [Cara penggunaan Simdiklat mudah untuk dipelajari]</t>
  </si>
  <si>
    <t>Bapak/Ibu dalam menggunakan Simdiklat. Mohon Bapak/Ibu menjawab pertanyaan berikut dengan memberikan tanda (√) pada kolom jawaban yang tersedia : [Susunan menu Simdiklat mudah untuk dipahami]</t>
  </si>
  <si>
    <t>Bapak/Ibu dalam menggunakan Simdiklat. Mohon Bapak/Ibu menjawab pertanyaan berikut dengan memberikan tanda (√) pada kolom jawaban yang tersedia : [Fasilitas yang ada pada Simdiklat mudah untuk digunakan]</t>
  </si>
  <si>
    <t>Bapak/Ibu dalam menggunakan Simdiklat. Mohon Bapak/Ibu menjawab pertanyaan berikut dengan memberikan tanda (√) pada kolom jawaban yang tersedia : [Kemudahan penggunaan Simdiklat memperlancar pekerjaan]</t>
  </si>
  <si>
    <t>rynasaichu@gmail.com</t>
  </si>
  <si>
    <t>Wanita</t>
  </si>
  <si>
    <t>S2</t>
  </si>
  <si>
    <t>22 tahun</t>
  </si>
  <si>
    <t>Widyaiswara</t>
  </si>
  <si>
    <t>30 – 60 menit</t>
  </si>
  <si>
    <t>Sekali atau dua kali dalam seminggu</t>
  </si>
  <si>
    <t>2 jenis</t>
  </si>
  <si>
    <t>S</t>
  </si>
  <si>
    <t>N</t>
  </si>
  <si>
    <t>SS</t>
  </si>
  <si>
    <t>asiharyani@yahoo.com</t>
  </si>
  <si>
    <t>S3</t>
  </si>
  <si>
    <t>Sekali dalam satu hari</t>
  </si>
  <si>
    <t>papyung99@gmail.com</t>
  </si>
  <si>
    <t>Pria</t>
  </si>
  <si>
    <t>90 – 120 menit</t>
  </si>
  <si>
    <t>Beberapa kali dalam satu hari</t>
  </si>
  <si>
    <t>4 jenis</t>
  </si>
  <si>
    <t>fajrulhijaz.haromain@gmail.com</t>
  </si>
  <si>
    <t>28 th</t>
  </si>
  <si>
    <t>Sekali atau dua kali dalam 15 hari</t>
  </si>
  <si>
    <t>STS</t>
  </si>
  <si>
    <t>hikmawati.hanurani@yahoo.com</t>
  </si>
  <si>
    <t>Sekali atau dua kali dalam sebulan</t>
  </si>
  <si>
    <t>1 jenis</t>
  </si>
  <si>
    <t>TS</t>
  </si>
  <si>
    <t>fmofa172@gmail.com</t>
  </si>
  <si>
    <t>17 tahun</t>
  </si>
  <si>
    <t>Widyaiswara madya</t>
  </si>
  <si>
    <t>atyadiklat@yahoo.co.id</t>
  </si>
  <si>
    <t>60 – 90 menit</t>
  </si>
  <si>
    <t>yudania3@gmail.com</t>
  </si>
  <si>
    <t>suprionoyoyo19@gmail.com</t>
  </si>
  <si>
    <t>27 tahun</t>
  </si>
  <si>
    <t>Widyaiswara Madya</t>
  </si>
  <si>
    <t>3 jenis</t>
  </si>
  <si>
    <t>nrohmani@gmail.com</t>
  </si>
  <si>
    <t>24 Tahun</t>
  </si>
  <si>
    <t>ykusbudiah@yahoo.com</t>
  </si>
  <si>
    <t>widyaiswara madya</t>
  </si>
  <si>
    <t>umuryanto@gmail.com</t>
  </si>
  <si>
    <t>14 tahun</t>
  </si>
  <si>
    <t>WI muda</t>
  </si>
  <si>
    <t>yoyosupriono@ymail.com</t>
  </si>
  <si>
    <t>27 Tahun</t>
  </si>
  <si>
    <t>kurang dari 30 menit</t>
  </si>
  <si>
    <t>emmahimayaturohmah@gmail.com</t>
  </si>
  <si>
    <t>13 tahun</t>
  </si>
  <si>
    <t>losarinrin@gmail.com</t>
  </si>
  <si>
    <t>Widyaiswara Ahli Madya</t>
  </si>
  <si>
    <t>widyaiswara ahli madya</t>
  </si>
  <si>
    <t>niaryuniarti9594@yahoo.co.id</t>
  </si>
  <si>
    <t>16 tahun</t>
  </si>
  <si>
    <t>rantinuranita@yahoo.com</t>
  </si>
  <si>
    <t>10 tahun 11 bln</t>
  </si>
  <si>
    <t>lelarochmatin@gmail.com</t>
  </si>
  <si>
    <t>31 thn</t>
  </si>
  <si>
    <t>Wi ahli madya</t>
  </si>
  <si>
    <t>nurdiar67@gmail.com</t>
  </si>
  <si>
    <t>aa_kodir@yahoo.co.id</t>
  </si>
  <si>
    <t>25 thm</t>
  </si>
  <si>
    <t>shohib999@yahoo.co.id</t>
  </si>
  <si>
    <t>pindi.darmanto@gmail.com</t>
  </si>
  <si>
    <t>10 tahun</t>
  </si>
  <si>
    <t>Widyaiswara pertama</t>
  </si>
  <si>
    <t xml:space="preserve">Mohon Bapak/Ibu menjawab pertanyaan berikut dengan memberikan tanda (√) pada kolom jawaban yang tersedia, dengan skala penilaian sebagai berikut : STS         : Sangat Tidak Setuju TS         : Tidak Setuju N         : Netral S         : Setuju SS        </t>
  </si>
  <si>
    <t>Mohon Bapak/Ibu menjawab pertanyaan berikut dengan memberikan tanda (√) pada kolom jawaban yang tersedia, dengan skala penilaian sebagai berikut : STS	 : Sangat Tidak Setuju TS	 : Tidak Setuju N	 : Netral S	 : Setuju SS	 : Sangat Setuju  [Pelayanan depart</t>
  </si>
  <si>
    <t>Mohon Bapak/Ibu menjawab pertanyaan berikut dengan memberikan tanda (√) pada kolom jawaban yang tersedia, dengan skala penilaian sebagai berikut : STS	 : Sangat Tidak Setuju TS	 : Tidak Setuju N	 : Netral S	 : Setuju SS	 : Sangat Setuju  [Produktifitas sa</t>
  </si>
  <si>
    <t>s</t>
  </si>
  <si>
    <t>t</t>
  </si>
  <si>
    <t>13 tahun 4 bulan</t>
  </si>
  <si>
    <t>18 Desember 2019</t>
  </si>
  <si>
    <t>19 Desember 2019</t>
  </si>
  <si>
    <t>Widyaiswara ahli Utama</t>
  </si>
  <si>
    <t>T 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</si>
  <si>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</si>
  <si>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</si>
  <si>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</si>
  <si>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</si>
  <si>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</si>
  <si>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</si>
  <si>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</si>
  <si>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</si>
  <si>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</si>
  <si>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</si>
  <si>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</si>
  <si>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 xml:space="preserve">L/K </t>
  </si>
  <si>
    <t>Didik</t>
  </si>
  <si>
    <t>Jab</t>
  </si>
  <si>
    <t>No. Resp</t>
  </si>
  <si>
    <t>20 Desember 2019</t>
  </si>
  <si>
    <t>Madya</t>
  </si>
  <si>
    <t>60 - 90 menit</t>
  </si>
  <si>
    <t>ss</t>
  </si>
  <si>
    <t>v</t>
  </si>
  <si>
    <t>X1</t>
  </si>
  <si>
    <t>X2</t>
  </si>
  <si>
    <t>Y</t>
  </si>
  <si>
    <t>23 Desember 2019</t>
  </si>
  <si>
    <t>Laki laki</t>
  </si>
  <si>
    <t>Widyaiswara Ahli Utama</t>
  </si>
  <si>
    <t>Perempuan</t>
  </si>
  <si>
    <t>Kemudahan Penggunaan (X1)</t>
  </si>
  <si>
    <t>Perilaku-Kinerja (Y)</t>
  </si>
  <si>
    <t>Pemanfaatan Simdiklat (X2)</t>
  </si>
  <si>
    <t>Mean X2</t>
  </si>
  <si>
    <t>Mean Y</t>
  </si>
  <si>
    <t>Mean X1</t>
  </si>
  <si>
    <t>jml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</si>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</sst>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.000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2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0" fillId="5" borderId="0" xfId="0" applyFont="1" applyFill="1" applyAlignment="1"/>
    <xf numFmtId="0" fontId="0" fillId="5" borderId="0" xfId="0" applyNumberFormat="1" applyFont="1" applyFill="1" applyAlignment="1"/>
    <xf numFmtId="165" fontId="0" fillId="5" borderId="0" xfId="0" applyNumberFormat="1" applyFont="1" applyFill="1" applyAlignment="1"/>
    <xf numFmtId="165" fontId="0" fillId="6" borderId="0" xfId="0" applyNumberFormat="1" applyFont="1" applyFill="1" applyAlignment="1"/>
    <xf numFmtId="165" fontId="0" fillId="7" borderId="0" xfId="0" applyNumberFormat="1" applyFont="1" applyFill="1" applyAlignment="1"/>
    <xf numFmtId="165" fontId="0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165" fontId="3" fillId="0" borderId="0" xfId="0" applyNumberFormat="1" applyFont="1" applyAlignment="1"/>
  </cellXfs>
  <cellStyles count="1"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0.000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0.000"/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399975585192419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399975585192419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399975585192419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/d/yyyy\ 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m/d/yyyy\ 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S33" totalsRowShown="0" headerRowDxfId="47" dataDxfId="46">
  <autoFilter ref="A1:S33"/>
  <tableColumns count="19">
    <tableColumn id="1" name="Timestamp" dataDxfId="45"/>
    <tableColumn id="2" name="Email Address" dataDxfId="44"/>
    <tableColumn id="3" name="Umur " dataDxfId="43"/>
    <tableColumn id="4" name="Jenis Kelamin : " dataDxfId="42"/>
    <tableColumn id="5" name="Pendidikan terakhir :" dataDxfId="41"/>
    <tableColumn id="6" name="Lama Bekerja" dataDxfId="40"/>
    <tableColumn id="7" name="Jabatan saat ini" dataDxfId="39"/>
    <tableColumn id="8" name="Intensitas dari penggunaan Simdiklat dalam satu hari (berhubungan dengan pekerjaan saya) " dataDxfId="38"/>
    <tableColumn id="9" name="Frekuensi dari penggunaan Simdiklat" dataDxfId="37"/>
    <tableColumn id="10" name="Banyaknya menu Simdiklat yang saya gunakan dalam pekerjaan " dataDxfId="36"/>
    <tableColumn id="11" name="Mohon Bapak/Ibu menjawab pertanyaan berikut dengan memberikan tanda (√) pada kolom jawaban yang tersedia, dengan skala penilaian sebagai berikut : STS         : Sangat Tidak Setuju TS         : Tidak Setuju N         : Netral S         : Setuju SS        " dataDxfId="35"/>
    <tableColumn id="12" name="Mohon Bapak/Ibu menjawab pertanyaan berikut dengan memberikan tanda (√) pada kolom jawaban yang tersedia, dengan skala penilaian sebagai berikut : STS_x0009_ : Sangat Tidak Setuju TS_x0009_ : Tidak Setuju N_x0009_ : Netral S_x0009_ : Setuju SS_x0009_ : Sangat Setuju  [Pelayanan depart" dataDxfId="34"/>
    <tableColumn id="13" name="Mohon Bapak/Ibu menjawab pertanyaan berikut dengan memberikan tanda (√) pada kolom jawaban yang tersedia, dengan skala penilaian sebagai berikut : STS_x0009_ : Sangat Tidak Setuju TS_x0009_ : Tidak Setuju N_x0009_ : Netral S_x0009_ : Setuju SS_x0009_ : Sangat Setuju  [Produktifitas sa" dataDxfId="33"/>
    <tableColumn id="14" name="Bapak/Ibu dalam menggunakan Simdiklat. Mohon Bapak/Ibu menjawab pertanyaan berikut dengan memberikan tanda (√) pada kolom jawaban yang tersedia : [Simdiklat dapat diakses dengan mudah dari luar kantor (komputer pribadi di rumah/warnet/smartphone)]" dataDxfId="32"/>
    <tableColumn id="15" name="Bapak/Ibu dalam menggunakan Simdiklat. Mohon Bapak/Ibu menjawab pertanyaan berikut dengan memberikan tanda (√) pada kolom jawaban yang tersedia : [Simdiklat dapat diakses dengan mudah melalui fasilitas kantor.]" dataDxfId="31"/>
    <tableColumn id="16" name="Bapak/Ibu dalam menggunakan Simdiklat. Mohon Bapak/Ibu menjawab pertanyaan berikut dengan memberikan tanda (√) pada kolom jawaban yang tersedia : [Cara penggunaan Simdiklat mudah untuk dipelajari]" dataDxfId="30"/>
    <tableColumn id="17" name="Bapak/Ibu dalam menggunakan Simdiklat. Mohon Bapak/Ibu menjawab pertanyaan berikut dengan memberikan tanda (√) pada kolom jawaban yang tersedia : [Susunan menu Simdiklat mudah untuk dipahami]" dataDxfId="29"/>
    <tableColumn id="18" name="Bapak/Ibu dalam menggunakan Simdiklat. Mohon Bapak/Ibu menjawab pertanyaan berikut dengan memberikan tanda (√) pada kolom jawaban yang tersedia : [Fasilitas yang ada pada Simdiklat mudah untuk digunakan]" dataDxfId="28"/>
    <tableColumn id="19" name="Bapak/Ibu dalam menggunakan Simdiklat. Mohon Bapak/Ibu menjawab pertanyaan berikut dengan memberikan tanda (√) pada kolom jawaban yang tersedia : [Kemudahan penggunaan Simdiklat memperlancar pekerjaan]" dataDxfId="27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:Y34" totalsRowShown="0" headerRowDxfId="0" dataDxfId="26">
  <autoFilter ref="A2:Y34"/>
  <tableColumns count="25">
    <tableColumn id="1" name="Timestamp" dataDxfId="25"/>
    <tableColumn id="2" name="No. Resp" dataDxfId="24"/>
    <tableColumn id="3" name="Umur " dataDxfId="23"/>
    <tableColumn id="4" name="L/K " dataDxfId="22"/>
    <tableColumn id="5" name="Didik" dataDxfId="21"/>
    <tableColumn id="6" name="Lama Bekerja" dataDxfId="20"/>
    <tableColumn id="7" name="Jab" dataDxfId="19"/>
    <tableColumn id="8" name="T 1" dataDxfId="18"/>
    <tableColumn id="9" name="T2" dataDxfId="17"/>
    <tableColumn id="10" name="T3" dataDxfId="16"/>
    <tableColumn id="11" name="T4" dataDxfId="15"/>
    <tableColumn id="12" name="T5" dataDxfId="14"/>
    <tableColumn id="13" name="T6" dataDxfId="13"/>
    <tableColumn id="14" name="T7" dataDxfId="12"/>
    <tableColumn id="15" name="T8" dataDxfId="11"/>
    <tableColumn id="16" name="T9" dataDxfId="10"/>
    <tableColumn id="17" name="T10" dataDxfId="9"/>
    <tableColumn id="18" name="T11" dataDxfId="8"/>
    <tableColumn id="19" name="T12" dataDxfId="7"/>
    <tableColumn id="20" name="X2" dataDxfId="6">
      <calculatedColumnFormula>SUM(Table13[[#This Row],[T 1]:[T3]])</calculatedColumnFormula>
    </tableColumn>
    <tableColumn id="21" name="Y" dataDxfId="5">
      <calculatedColumnFormula>SUM(Table13[[#This Row],[T4]:[T6]])</calculatedColumnFormula>
    </tableColumn>
    <tableColumn id="22" name="X1" dataDxfId="4">
      <calculatedColumnFormula>SUM(Table13[[#This Row],[T7]:[T12]])</calculatedColumnFormula>
    </tableColumn>
    <tableColumn id="23" name="Mean X2" dataDxfId="3">
      <calculatedColumnFormula>AVERAGE(Table13[[#This Row],[T 1]:[T3]])</calculatedColumnFormula>
    </tableColumn>
    <tableColumn id="24" name="Mean Y" dataDxfId="2">
      <calculatedColumnFormula>AVERAGE(Table13[[#This Row],[T4]:[T6]])</calculatedColumnFormula>
    </tableColumn>
    <tableColumn id="25" name="Mean X1" dataDxfId="1">
      <calculatedColumnFormula>AVERAGE(Table13[[#This Row],[T7]:[T12]])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3"/>
  <sheetViews>
    <sheetView topLeftCell="G1" workbookViewId="0">
      <pane ySplit="1" topLeftCell="A8" activePane="bottomLeft" state="frozen"/>
      <selection pane="bottomLeft" activeCell="T33" sqref="T33"/>
    </sheetView>
  </sheetViews>
  <sheetFormatPr defaultColWidth="14.42578125" defaultRowHeight="15.75" customHeight="1" x14ac:dyDescent="0.2"/>
  <cols>
    <col min="1" max="1" width="18.7109375" customWidth="1"/>
    <col min="2" max="2" width="21.5703125" customWidth="1"/>
    <col min="3" max="3" width="8.140625" customWidth="1"/>
    <col min="4" max="4" width="16.42578125" customWidth="1"/>
    <col min="5" max="5" width="20.140625" customWidth="1"/>
    <col min="6" max="6" width="14.5703125" style="6" customWidth="1"/>
    <col min="7" max="7" width="21.140625" customWidth="1"/>
    <col min="8" max="8" width="73.42578125" customWidth="1"/>
    <col min="9" max="9" width="33.7109375" customWidth="1"/>
    <col min="10" max="10" width="57.28515625" customWidth="1"/>
    <col min="11" max="18" width="73.42578125" customWidth="1"/>
    <col min="19" max="19" width="212.28515625" bestFit="1" customWidth="1"/>
    <col min="20" max="25" width="21.5703125" customWidth="1"/>
  </cols>
  <sheetData>
    <row r="1" spans="1:19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82</v>
      </c>
      <c r="L1" s="1" t="s">
        <v>83</v>
      </c>
      <c r="M1" s="1" t="s">
        <v>84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</row>
    <row r="2" spans="1:19" ht="12.75" x14ac:dyDescent="0.2">
      <c r="A2" s="3">
        <v>43719.337208460653</v>
      </c>
      <c r="B2" s="4" t="s">
        <v>16</v>
      </c>
      <c r="C2" s="4">
        <v>51</v>
      </c>
      <c r="D2" s="4" t="s">
        <v>17</v>
      </c>
      <c r="E2" s="4" t="s">
        <v>18</v>
      </c>
      <c r="F2" s="5" t="s">
        <v>19</v>
      </c>
      <c r="G2" s="4" t="s">
        <v>66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24</v>
      </c>
      <c r="M2" s="4" t="s">
        <v>25</v>
      </c>
      <c r="N2" s="4" t="s">
        <v>26</v>
      </c>
      <c r="O2" s="4" t="s">
        <v>26</v>
      </c>
      <c r="P2" s="4" t="s">
        <v>26</v>
      </c>
      <c r="Q2" s="4" t="s">
        <v>26</v>
      </c>
      <c r="R2" s="4" t="s">
        <v>26</v>
      </c>
      <c r="S2" s="4" t="s">
        <v>26</v>
      </c>
    </row>
    <row r="3" spans="1:19" ht="12.75" x14ac:dyDescent="0.2">
      <c r="A3" s="3">
        <v>43719.340373217594</v>
      </c>
      <c r="B3" s="4" t="s">
        <v>27</v>
      </c>
      <c r="C3" s="4">
        <v>51</v>
      </c>
      <c r="D3" s="4" t="s">
        <v>17</v>
      </c>
      <c r="E3" s="4" t="s">
        <v>28</v>
      </c>
      <c r="F3" s="5" t="s">
        <v>19</v>
      </c>
      <c r="G3" s="4" t="s">
        <v>66</v>
      </c>
      <c r="H3" s="4" t="s">
        <v>21</v>
      </c>
      <c r="I3" s="4" t="s">
        <v>29</v>
      </c>
      <c r="J3" s="4" t="s">
        <v>23</v>
      </c>
      <c r="K3" s="4" t="s">
        <v>24</v>
      </c>
      <c r="L3" s="4" t="s">
        <v>24</v>
      </c>
      <c r="M3" s="4" t="s">
        <v>24</v>
      </c>
      <c r="N3" s="4" t="s">
        <v>24</v>
      </c>
      <c r="O3" s="4" t="s">
        <v>24</v>
      </c>
      <c r="P3" s="4" t="s">
        <v>24</v>
      </c>
      <c r="Q3" s="4" t="s">
        <v>24</v>
      </c>
      <c r="R3" s="4" t="s">
        <v>24</v>
      </c>
      <c r="S3" s="4" t="s">
        <v>24</v>
      </c>
    </row>
    <row r="4" spans="1:19" ht="12.75" x14ac:dyDescent="0.2">
      <c r="A4" s="3">
        <v>43719.341980972225</v>
      </c>
      <c r="B4" s="4" t="s">
        <v>30</v>
      </c>
      <c r="C4" s="4">
        <v>37</v>
      </c>
      <c r="D4" s="4" t="s">
        <v>31</v>
      </c>
      <c r="E4" s="4" t="s">
        <v>18</v>
      </c>
      <c r="F4" s="5">
        <v>12</v>
      </c>
      <c r="G4" s="4" t="s">
        <v>59</v>
      </c>
      <c r="H4" s="4" t="s">
        <v>32</v>
      </c>
      <c r="I4" s="4" t="s">
        <v>33</v>
      </c>
      <c r="J4" s="4" t="s">
        <v>34</v>
      </c>
      <c r="K4" s="4" t="s">
        <v>26</v>
      </c>
      <c r="L4" s="4" t="s">
        <v>24</v>
      </c>
      <c r="M4" s="4" t="s">
        <v>26</v>
      </c>
      <c r="N4" s="4" t="s">
        <v>26</v>
      </c>
      <c r="O4" s="4" t="s">
        <v>26</v>
      </c>
      <c r="P4" s="4" t="s">
        <v>26</v>
      </c>
      <c r="Q4" s="4" t="s">
        <v>26</v>
      </c>
      <c r="R4" s="4" t="s">
        <v>26</v>
      </c>
      <c r="S4" s="4" t="s">
        <v>26</v>
      </c>
    </row>
    <row r="5" spans="1:19" ht="12.75" x14ac:dyDescent="0.2">
      <c r="A5" s="3">
        <v>43719.343214583336</v>
      </c>
      <c r="B5" s="4" t="s">
        <v>35</v>
      </c>
      <c r="C5" s="4">
        <v>53</v>
      </c>
      <c r="D5" s="4" t="s">
        <v>31</v>
      </c>
      <c r="E5" s="4" t="s">
        <v>18</v>
      </c>
      <c r="F5" s="5" t="s">
        <v>36</v>
      </c>
      <c r="G5" s="4" t="s">
        <v>66</v>
      </c>
      <c r="H5" s="4" t="s">
        <v>21</v>
      </c>
      <c r="I5" s="4" t="s">
        <v>37</v>
      </c>
      <c r="J5" s="4" t="s">
        <v>23</v>
      </c>
      <c r="K5" s="4" t="s">
        <v>38</v>
      </c>
      <c r="L5" s="4" t="s">
        <v>24</v>
      </c>
      <c r="M5" s="4" t="s">
        <v>24</v>
      </c>
      <c r="N5" s="4" t="s">
        <v>24</v>
      </c>
      <c r="O5" s="4" t="s">
        <v>24</v>
      </c>
      <c r="P5" s="4" t="s">
        <v>24</v>
      </c>
      <c r="Q5" s="4" t="s">
        <v>24</v>
      </c>
      <c r="R5" s="4" t="s">
        <v>24</v>
      </c>
      <c r="S5" s="4" t="s">
        <v>24</v>
      </c>
    </row>
    <row r="6" spans="1:19" ht="12.75" x14ac:dyDescent="0.2">
      <c r="A6" s="3">
        <v>43719.35716240741</v>
      </c>
      <c r="B6" s="4" t="s">
        <v>39</v>
      </c>
      <c r="C6" s="4">
        <v>52</v>
      </c>
      <c r="D6" s="4" t="s">
        <v>17</v>
      </c>
      <c r="E6" s="4" t="s">
        <v>18</v>
      </c>
      <c r="F6" s="5">
        <v>15</v>
      </c>
      <c r="G6" s="4" t="s">
        <v>20</v>
      </c>
      <c r="H6" s="4" t="s">
        <v>21</v>
      </c>
      <c r="I6" s="4" t="s">
        <v>40</v>
      </c>
      <c r="J6" s="4" t="s">
        <v>41</v>
      </c>
      <c r="K6" s="4" t="s">
        <v>24</v>
      </c>
      <c r="L6" s="4" t="s">
        <v>26</v>
      </c>
      <c r="M6" s="4" t="s">
        <v>24</v>
      </c>
      <c r="N6" s="4" t="s">
        <v>42</v>
      </c>
      <c r="O6" s="4" t="s">
        <v>24</v>
      </c>
      <c r="P6" s="4" t="s">
        <v>24</v>
      </c>
      <c r="Q6" s="4" t="s">
        <v>24</v>
      </c>
      <c r="R6" s="4" t="s">
        <v>24</v>
      </c>
      <c r="S6" s="4" t="s">
        <v>24</v>
      </c>
    </row>
    <row r="7" spans="1:19" ht="12.75" x14ac:dyDescent="0.2">
      <c r="A7" s="3">
        <v>43719.367019768513</v>
      </c>
      <c r="B7" s="4" t="s">
        <v>43</v>
      </c>
      <c r="C7" s="4">
        <v>47</v>
      </c>
      <c r="D7" s="4" t="s">
        <v>31</v>
      </c>
      <c r="E7" s="4" t="s">
        <v>28</v>
      </c>
      <c r="F7" s="5" t="s">
        <v>44</v>
      </c>
      <c r="G7" s="4" t="s">
        <v>45</v>
      </c>
      <c r="H7" s="4" t="s">
        <v>21</v>
      </c>
      <c r="I7" s="4" t="s">
        <v>37</v>
      </c>
      <c r="J7" s="4" t="s">
        <v>23</v>
      </c>
      <c r="K7" s="4" t="s">
        <v>24</v>
      </c>
      <c r="L7" s="4" t="s">
        <v>26</v>
      </c>
      <c r="M7" s="4" t="s">
        <v>24</v>
      </c>
      <c r="N7" s="4" t="s">
        <v>25</v>
      </c>
      <c r="O7" s="4" t="s">
        <v>24</v>
      </c>
      <c r="P7" s="4" t="s">
        <v>24</v>
      </c>
      <c r="Q7" s="4" t="s">
        <v>25</v>
      </c>
      <c r="R7" s="4" t="s">
        <v>25</v>
      </c>
      <c r="S7" s="4" t="s">
        <v>25</v>
      </c>
    </row>
    <row r="8" spans="1:19" ht="12.75" x14ac:dyDescent="0.2">
      <c r="A8" s="3">
        <v>43719.377432708337</v>
      </c>
      <c r="B8" s="4" t="s">
        <v>46</v>
      </c>
      <c r="C8" s="4">
        <v>53</v>
      </c>
      <c r="D8" s="4" t="s">
        <v>17</v>
      </c>
      <c r="E8" s="4" t="s">
        <v>28</v>
      </c>
      <c r="F8" s="5">
        <v>23</v>
      </c>
      <c r="G8" s="4" t="s">
        <v>90</v>
      </c>
      <c r="H8" s="4" t="s">
        <v>47</v>
      </c>
      <c r="I8" s="4" t="s">
        <v>40</v>
      </c>
      <c r="J8" s="4" t="s">
        <v>23</v>
      </c>
      <c r="K8" s="4" t="s">
        <v>24</v>
      </c>
      <c r="L8" s="4" t="s">
        <v>24</v>
      </c>
      <c r="M8" s="4" t="s">
        <v>24</v>
      </c>
      <c r="N8" s="4" t="s">
        <v>25</v>
      </c>
      <c r="O8" s="4" t="s">
        <v>25</v>
      </c>
      <c r="P8" s="4" t="s">
        <v>24</v>
      </c>
      <c r="Q8" s="4" t="s">
        <v>24</v>
      </c>
      <c r="R8" s="4" t="s">
        <v>24</v>
      </c>
      <c r="S8" s="4" t="s">
        <v>24</v>
      </c>
    </row>
    <row r="9" spans="1:19" ht="12.75" x14ac:dyDescent="0.2">
      <c r="A9" s="3">
        <v>43719.381769224536</v>
      </c>
      <c r="B9" s="4" t="s">
        <v>48</v>
      </c>
      <c r="C9" s="4">
        <v>48</v>
      </c>
      <c r="D9" s="4" t="s">
        <v>31</v>
      </c>
      <c r="E9" s="4" t="s">
        <v>18</v>
      </c>
      <c r="F9" s="5">
        <v>21</v>
      </c>
      <c r="G9" s="4" t="s">
        <v>51</v>
      </c>
      <c r="H9" s="4" t="s">
        <v>21</v>
      </c>
      <c r="I9" s="4" t="s">
        <v>22</v>
      </c>
      <c r="J9" s="4" t="s">
        <v>23</v>
      </c>
      <c r="K9" s="4" t="s">
        <v>24</v>
      </c>
      <c r="L9" s="4" t="s">
        <v>24</v>
      </c>
      <c r="M9" s="4" t="s">
        <v>42</v>
      </c>
      <c r="N9" s="4" t="s">
        <v>25</v>
      </c>
      <c r="O9" s="4" t="s">
        <v>24</v>
      </c>
      <c r="P9" s="4" t="s">
        <v>24</v>
      </c>
      <c r="Q9" s="4" t="s">
        <v>24</v>
      </c>
      <c r="R9" s="4" t="s">
        <v>24</v>
      </c>
      <c r="S9" s="4" t="s">
        <v>24</v>
      </c>
    </row>
    <row r="10" spans="1:19" ht="12.75" x14ac:dyDescent="0.2">
      <c r="A10" s="3">
        <v>43719.386748067132</v>
      </c>
      <c r="B10" s="4" t="s">
        <v>49</v>
      </c>
      <c r="C10" s="4">
        <v>57</v>
      </c>
      <c r="D10" s="4" t="s">
        <v>31</v>
      </c>
      <c r="E10" s="4" t="s">
        <v>18</v>
      </c>
      <c r="F10" s="5" t="s">
        <v>50</v>
      </c>
      <c r="G10" s="4" t="s">
        <v>51</v>
      </c>
      <c r="H10" s="4" t="s">
        <v>21</v>
      </c>
      <c r="I10" s="4" t="s">
        <v>40</v>
      </c>
      <c r="J10" s="4" t="s">
        <v>52</v>
      </c>
      <c r="K10" s="4" t="s">
        <v>38</v>
      </c>
      <c r="L10" s="4" t="s">
        <v>38</v>
      </c>
      <c r="M10" s="4" t="s">
        <v>38</v>
      </c>
      <c r="N10" s="4" t="s">
        <v>25</v>
      </c>
      <c r="O10" s="4" t="s">
        <v>38</v>
      </c>
      <c r="P10" s="4" t="s">
        <v>38</v>
      </c>
      <c r="Q10" s="4" t="s">
        <v>38</v>
      </c>
      <c r="R10" s="4" t="s">
        <v>38</v>
      </c>
      <c r="S10" s="4" t="s">
        <v>38</v>
      </c>
    </row>
    <row r="11" spans="1:19" ht="12.75" x14ac:dyDescent="0.2">
      <c r="A11" s="3">
        <v>43719.523055081023</v>
      </c>
      <c r="B11" s="4" t="s">
        <v>53</v>
      </c>
      <c r="C11" s="4">
        <v>50</v>
      </c>
      <c r="D11" s="4" t="s">
        <v>17</v>
      </c>
      <c r="E11" s="4" t="s">
        <v>18</v>
      </c>
      <c r="F11" s="5" t="s">
        <v>54</v>
      </c>
      <c r="G11" s="4" t="s">
        <v>51</v>
      </c>
      <c r="H11" s="4" t="s">
        <v>47</v>
      </c>
      <c r="I11" s="4" t="s">
        <v>29</v>
      </c>
      <c r="J11" s="4" t="s">
        <v>52</v>
      </c>
      <c r="K11" s="4" t="s">
        <v>24</v>
      </c>
      <c r="L11" s="4" t="s">
        <v>26</v>
      </c>
      <c r="M11" s="4" t="s">
        <v>26</v>
      </c>
      <c r="N11" s="4" t="s">
        <v>25</v>
      </c>
      <c r="O11" s="4" t="s">
        <v>26</v>
      </c>
      <c r="P11" s="4" t="s">
        <v>24</v>
      </c>
      <c r="Q11" s="4" t="s">
        <v>24</v>
      </c>
      <c r="R11" s="4" t="s">
        <v>24</v>
      </c>
      <c r="S11" s="4" t="s">
        <v>24</v>
      </c>
    </row>
    <row r="12" spans="1:19" ht="12.75" x14ac:dyDescent="0.2">
      <c r="A12" s="3">
        <v>43719.527425868058</v>
      </c>
      <c r="B12" s="4" t="s">
        <v>55</v>
      </c>
      <c r="C12" s="4">
        <v>54</v>
      </c>
      <c r="D12" s="4" t="s">
        <v>17</v>
      </c>
      <c r="E12" s="4" t="s">
        <v>18</v>
      </c>
      <c r="F12" s="5">
        <v>24</v>
      </c>
      <c r="G12" s="4" t="s">
        <v>56</v>
      </c>
      <c r="H12" s="4" t="s">
        <v>47</v>
      </c>
      <c r="I12" s="4" t="s">
        <v>22</v>
      </c>
      <c r="J12" s="4" t="s">
        <v>52</v>
      </c>
      <c r="K12" s="4" t="s">
        <v>24</v>
      </c>
      <c r="L12" s="4" t="s">
        <v>25</v>
      </c>
      <c r="M12" s="4" t="s">
        <v>24</v>
      </c>
      <c r="N12" s="4" t="s">
        <v>24</v>
      </c>
      <c r="O12" s="4" t="s">
        <v>24</v>
      </c>
      <c r="P12" s="4" t="s">
        <v>24</v>
      </c>
      <c r="Q12" s="4" t="s">
        <v>24</v>
      </c>
      <c r="R12" s="4" t="s">
        <v>24</v>
      </c>
      <c r="S12" s="4" t="s">
        <v>24</v>
      </c>
    </row>
    <row r="13" spans="1:19" ht="12.75" x14ac:dyDescent="0.2">
      <c r="A13" s="3">
        <v>43760.454231921292</v>
      </c>
      <c r="B13" s="4" t="s">
        <v>57</v>
      </c>
      <c r="C13" s="4">
        <v>45</v>
      </c>
      <c r="D13" s="4" t="s">
        <v>31</v>
      </c>
      <c r="E13" s="4" t="s">
        <v>18</v>
      </c>
      <c r="F13" s="5" t="s">
        <v>58</v>
      </c>
      <c r="G13" s="4" t="s">
        <v>59</v>
      </c>
      <c r="H13" s="4" t="s">
        <v>21</v>
      </c>
      <c r="I13" s="4" t="s">
        <v>22</v>
      </c>
      <c r="J13" s="4" t="s">
        <v>52</v>
      </c>
      <c r="K13" s="4" t="s">
        <v>26</v>
      </c>
      <c r="L13" s="4" t="s">
        <v>26</v>
      </c>
      <c r="M13" s="4" t="s">
        <v>26</v>
      </c>
      <c r="N13" s="4" t="s">
        <v>25</v>
      </c>
      <c r="O13" s="4" t="s">
        <v>24</v>
      </c>
      <c r="P13" s="4" t="s">
        <v>24</v>
      </c>
      <c r="Q13" s="4" t="s">
        <v>24</v>
      </c>
      <c r="R13" s="4" t="s">
        <v>24</v>
      </c>
      <c r="S13" s="4" t="s">
        <v>24</v>
      </c>
    </row>
    <row r="14" spans="1:19" ht="12.75" x14ac:dyDescent="0.2">
      <c r="A14" s="3">
        <v>43760.518765578701</v>
      </c>
      <c r="B14" s="4" t="s">
        <v>60</v>
      </c>
      <c r="C14" s="4">
        <v>57</v>
      </c>
      <c r="D14" s="4" t="s">
        <v>31</v>
      </c>
      <c r="E14" s="4" t="s">
        <v>18</v>
      </c>
      <c r="F14" s="5" t="s">
        <v>61</v>
      </c>
      <c r="G14" s="4" t="s">
        <v>51</v>
      </c>
      <c r="H14" s="4" t="s">
        <v>62</v>
      </c>
      <c r="I14" s="4" t="s">
        <v>29</v>
      </c>
      <c r="J14" s="4" t="s">
        <v>23</v>
      </c>
      <c r="K14" s="4" t="s">
        <v>38</v>
      </c>
      <c r="L14" s="4" t="s">
        <v>38</v>
      </c>
      <c r="M14" s="4" t="s">
        <v>38</v>
      </c>
      <c r="N14" s="4" t="s">
        <v>38</v>
      </c>
      <c r="O14" s="4" t="s">
        <v>38</v>
      </c>
      <c r="P14" s="4" t="s">
        <v>38</v>
      </c>
      <c r="Q14" s="4" t="s">
        <v>38</v>
      </c>
      <c r="R14" s="4" t="s">
        <v>38</v>
      </c>
      <c r="S14" s="4" t="s">
        <v>38</v>
      </c>
    </row>
    <row r="15" spans="1:19" ht="12.75" x14ac:dyDescent="0.2">
      <c r="A15" s="3">
        <v>43767.466458287032</v>
      </c>
      <c r="B15" s="4" t="s">
        <v>63</v>
      </c>
      <c r="C15" s="4">
        <v>44</v>
      </c>
      <c r="D15" s="4" t="s">
        <v>17</v>
      </c>
      <c r="E15" s="4" t="s">
        <v>28</v>
      </c>
      <c r="F15" s="5" t="s">
        <v>64</v>
      </c>
      <c r="G15" s="4" t="s">
        <v>51</v>
      </c>
      <c r="H15" s="4" t="s">
        <v>21</v>
      </c>
      <c r="I15" s="4" t="s">
        <v>33</v>
      </c>
      <c r="J15" s="4" t="s">
        <v>23</v>
      </c>
      <c r="K15" s="4" t="s">
        <v>26</v>
      </c>
      <c r="L15" s="4" t="s">
        <v>26</v>
      </c>
      <c r="M15" s="4" t="s">
        <v>26</v>
      </c>
      <c r="N15" s="4" t="s">
        <v>26</v>
      </c>
      <c r="O15" s="4" t="s">
        <v>26</v>
      </c>
      <c r="P15" s="4" t="s">
        <v>26</v>
      </c>
      <c r="Q15" s="4" t="s">
        <v>26</v>
      </c>
      <c r="R15" s="4" t="s">
        <v>26</v>
      </c>
      <c r="S15" s="4" t="s">
        <v>26</v>
      </c>
    </row>
    <row r="16" spans="1:19" ht="12.75" x14ac:dyDescent="0.2">
      <c r="A16" s="3">
        <v>43767.605358298606</v>
      </c>
      <c r="B16" s="4" t="s">
        <v>65</v>
      </c>
      <c r="C16" s="4">
        <v>49</v>
      </c>
      <c r="D16" s="4" t="s">
        <v>17</v>
      </c>
      <c r="E16" s="4" t="s">
        <v>18</v>
      </c>
      <c r="F16" s="5">
        <v>22</v>
      </c>
      <c r="G16" s="4" t="s">
        <v>66</v>
      </c>
      <c r="H16" s="4" t="s">
        <v>21</v>
      </c>
      <c r="I16" s="4" t="s">
        <v>29</v>
      </c>
      <c r="J16" s="4" t="s">
        <v>23</v>
      </c>
      <c r="K16" s="4" t="s">
        <v>38</v>
      </c>
      <c r="L16" s="4" t="s">
        <v>38</v>
      </c>
      <c r="M16" s="4" t="s">
        <v>25</v>
      </c>
      <c r="N16" s="4" t="s">
        <v>24</v>
      </c>
      <c r="O16" s="4" t="s">
        <v>24</v>
      </c>
      <c r="P16" s="4" t="s">
        <v>24</v>
      </c>
      <c r="Q16" s="4" t="s">
        <v>24</v>
      </c>
      <c r="R16" s="4" t="s">
        <v>24</v>
      </c>
      <c r="S16" s="4" t="s">
        <v>24</v>
      </c>
    </row>
    <row r="17" spans="1:19" ht="12.75" x14ac:dyDescent="0.2">
      <c r="A17" s="3">
        <v>43768.266526886575</v>
      </c>
      <c r="B17" s="4" t="s">
        <v>48</v>
      </c>
      <c r="C17" s="4">
        <v>49</v>
      </c>
      <c r="D17" s="4" t="s">
        <v>31</v>
      </c>
      <c r="E17" s="4" t="s">
        <v>18</v>
      </c>
      <c r="F17" s="5">
        <v>21</v>
      </c>
      <c r="G17" s="4" t="s">
        <v>67</v>
      </c>
      <c r="H17" s="4" t="s">
        <v>21</v>
      </c>
      <c r="I17" s="4" t="s">
        <v>22</v>
      </c>
      <c r="J17" s="4" t="s">
        <v>52</v>
      </c>
      <c r="K17" s="4" t="s">
        <v>24</v>
      </c>
      <c r="L17" s="4" t="s">
        <v>24</v>
      </c>
      <c r="M17" s="4" t="s">
        <v>25</v>
      </c>
      <c r="N17" s="4" t="s">
        <v>42</v>
      </c>
      <c r="O17" s="4" t="s">
        <v>26</v>
      </c>
      <c r="P17" s="4" t="s">
        <v>24</v>
      </c>
      <c r="Q17" s="4" t="s">
        <v>24</v>
      </c>
      <c r="R17" s="4" t="s">
        <v>24</v>
      </c>
      <c r="S17" s="4" t="s">
        <v>26</v>
      </c>
    </row>
    <row r="18" spans="1:19" ht="12.75" x14ac:dyDescent="0.2">
      <c r="A18" s="3">
        <v>43782.633020266207</v>
      </c>
      <c r="B18" s="4" t="s">
        <v>68</v>
      </c>
      <c r="C18" s="4">
        <v>46</v>
      </c>
      <c r="D18" s="4" t="s">
        <v>17</v>
      </c>
      <c r="E18" s="4" t="s">
        <v>18</v>
      </c>
      <c r="F18" s="5" t="s">
        <v>69</v>
      </c>
      <c r="G18" s="4" t="s">
        <v>66</v>
      </c>
      <c r="H18" s="4" t="s">
        <v>62</v>
      </c>
      <c r="I18" s="4" t="s">
        <v>22</v>
      </c>
      <c r="J18" s="4" t="s">
        <v>52</v>
      </c>
      <c r="K18" s="4" t="s">
        <v>24</v>
      </c>
      <c r="L18" s="4" t="s">
        <v>24</v>
      </c>
      <c r="M18" s="4" t="s">
        <v>24</v>
      </c>
      <c r="N18" s="4" t="s">
        <v>42</v>
      </c>
      <c r="O18" s="4" t="s">
        <v>24</v>
      </c>
      <c r="P18" s="4" t="s">
        <v>24</v>
      </c>
      <c r="Q18" s="4" t="s">
        <v>24</v>
      </c>
      <c r="R18" s="4" t="s">
        <v>24</v>
      </c>
      <c r="S18" s="4" t="s">
        <v>24</v>
      </c>
    </row>
    <row r="19" spans="1:19" ht="12.75" x14ac:dyDescent="0.2">
      <c r="A19" s="3">
        <v>43810.59904833333</v>
      </c>
      <c r="B19" s="4" t="s">
        <v>70</v>
      </c>
      <c r="C19" s="4">
        <v>37</v>
      </c>
      <c r="D19" s="4" t="s">
        <v>17</v>
      </c>
      <c r="E19" s="4" t="s">
        <v>18</v>
      </c>
      <c r="F19" s="5" t="s">
        <v>71</v>
      </c>
      <c r="G19" s="4" t="s">
        <v>59</v>
      </c>
      <c r="H19" s="4" t="s">
        <v>21</v>
      </c>
      <c r="I19" s="4" t="s">
        <v>40</v>
      </c>
      <c r="J19" s="4" t="s">
        <v>23</v>
      </c>
      <c r="K19" s="4" t="s">
        <v>25</v>
      </c>
      <c r="L19" s="4" t="s">
        <v>24</v>
      </c>
      <c r="M19" s="4" t="s">
        <v>25</v>
      </c>
      <c r="N19" s="4" t="s">
        <v>24</v>
      </c>
      <c r="O19" s="4" t="s">
        <v>24</v>
      </c>
      <c r="P19" s="4" t="s">
        <v>24</v>
      </c>
      <c r="Q19" s="4" t="s">
        <v>24</v>
      </c>
      <c r="R19" s="4" t="s">
        <v>24</v>
      </c>
      <c r="S19" s="4" t="s">
        <v>25</v>
      </c>
    </row>
    <row r="20" spans="1:19" ht="12.75" x14ac:dyDescent="0.2">
      <c r="A20" s="3">
        <v>43810.621250925928</v>
      </c>
      <c r="B20" s="4" t="s">
        <v>72</v>
      </c>
      <c r="C20" s="4">
        <v>53</v>
      </c>
      <c r="D20" s="4" t="s">
        <v>17</v>
      </c>
      <c r="E20" s="4" t="s">
        <v>18</v>
      </c>
      <c r="F20" s="5" t="s">
        <v>73</v>
      </c>
      <c r="G20" s="4" t="s">
        <v>74</v>
      </c>
      <c r="H20" s="4" t="s">
        <v>21</v>
      </c>
      <c r="I20" s="4" t="s">
        <v>22</v>
      </c>
      <c r="J20" s="4" t="s">
        <v>23</v>
      </c>
      <c r="K20" s="4" t="s">
        <v>24</v>
      </c>
      <c r="L20" s="4" t="s">
        <v>24</v>
      </c>
      <c r="M20" s="4" t="s">
        <v>24</v>
      </c>
      <c r="N20" s="4" t="s">
        <v>26</v>
      </c>
      <c r="O20" s="4" t="s">
        <v>26</v>
      </c>
      <c r="P20" s="4" t="s">
        <v>26</v>
      </c>
      <c r="Q20" s="4" t="s">
        <v>26</v>
      </c>
      <c r="R20" s="4" t="s">
        <v>26</v>
      </c>
      <c r="S20" s="4" t="s">
        <v>26</v>
      </c>
    </row>
    <row r="21" spans="1:19" ht="12.75" x14ac:dyDescent="0.2">
      <c r="A21" s="3">
        <v>43810.691206898147</v>
      </c>
      <c r="B21" s="4" t="s">
        <v>75</v>
      </c>
      <c r="C21" s="4">
        <v>52</v>
      </c>
      <c r="D21" s="4" t="s">
        <v>17</v>
      </c>
      <c r="E21" s="4" t="s">
        <v>18</v>
      </c>
      <c r="F21" s="5">
        <v>26</v>
      </c>
      <c r="G21" s="4" t="s">
        <v>66</v>
      </c>
      <c r="H21" s="4" t="s">
        <v>47</v>
      </c>
      <c r="I21" s="4" t="s">
        <v>33</v>
      </c>
      <c r="J21" s="4" t="s">
        <v>23</v>
      </c>
      <c r="K21" s="4" t="s">
        <v>26</v>
      </c>
      <c r="L21" s="4" t="s">
        <v>26</v>
      </c>
      <c r="M21" s="4" t="s">
        <v>26</v>
      </c>
      <c r="N21" s="4" t="s">
        <v>26</v>
      </c>
      <c r="O21" s="4" t="s">
        <v>24</v>
      </c>
      <c r="P21" s="4" t="s">
        <v>26</v>
      </c>
      <c r="Q21" s="4" t="s">
        <v>26</v>
      </c>
      <c r="R21" s="4" t="s">
        <v>26</v>
      </c>
      <c r="S21" s="4" t="s">
        <v>26</v>
      </c>
    </row>
    <row r="22" spans="1:19" ht="12.75" x14ac:dyDescent="0.2">
      <c r="A22" s="3">
        <v>43810.750991620371</v>
      </c>
      <c r="B22" s="4" t="s">
        <v>76</v>
      </c>
      <c r="C22" s="4">
        <v>58</v>
      </c>
      <c r="D22" s="4" t="s">
        <v>31</v>
      </c>
      <c r="E22" s="4" t="s">
        <v>18</v>
      </c>
      <c r="F22" s="5" t="s">
        <v>77</v>
      </c>
      <c r="G22" s="4" t="s">
        <v>66</v>
      </c>
      <c r="H22" s="4" t="s">
        <v>47</v>
      </c>
      <c r="I22" s="4" t="s">
        <v>22</v>
      </c>
      <c r="J22" s="4" t="s">
        <v>23</v>
      </c>
      <c r="K22" s="4" t="s">
        <v>26</v>
      </c>
      <c r="L22" s="4" t="s">
        <v>24</v>
      </c>
      <c r="M22" s="4" t="s">
        <v>24</v>
      </c>
      <c r="N22" s="4" t="s">
        <v>24</v>
      </c>
      <c r="O22" s="4" t="s">
        <v>24</v>
      </c>
      <c r="P22" s="4" t="s">
        <v>24</v>
      </c>
      <c r="Q22" s="4" t="s">
        <v>42</v>
      </c>
      <c r="R22" s="4" t="s">
        <v>24</v>
      </c>
      <c r="S22" s="4" t="s">
        <v>26</v>
      </c>
    </row>
    <row r="23" spans="1:19" ht="12.75" x14ac:dyDescent="0.2">
      <c r="A23" s="3">
        <v>43810.770767789349</v>
      </c>
      <c r="B23" s="4" t="s">
        <v>78</v>
      </c>
      <c r="C23" s="4">
        <v>46</v>
      </c>
      <c r="D23" s="4" t="s">
        <v>31</v>
      </c>
      <c r="E23" s="4" t="s">
        <v>18</v>
      </c>
      <c r="F23" s="5">
        <v>19</v>
      </c>
      <c r="G23" s="4" t="s">
        <v>66</v>
      </c>
      <c r="H23" s="4" t="s">
        <v>62</v>
      </c>
      <c r="I23" s="4" t="s">
        <v>33</v>
      </c>
      <c r="J23" s="4" t="s">
        <v>23</v>
      </c>
      <c r="K23" s="4" t="s">
        <v>24</v>
      </c>
      <c r="L23" s="4" t="s">
        <v>24</v>
      </c>
      <c r="M23" s="4" t="s">
        <v>24</v>
      </c>
      <c r="N23" s="4" t="s">
        <v>38</v>
      </c>
      <c r="O23" s="4" t="s">
        <v>42</v>
      </c>
      <c r="P23" s="4" t="s">
        <v>38</v>
      </c>
      <c r="Q23" s="4" t="s">
        <v>24</v>
      </c>
      <c r="R23" s="4" t="s">
        <v>24</v>
      </c>
      <c r="S23" s="4" t="s">
        <v>24</v>
      </c>
    </row>
    <row r="24" spans="1:19" ht="12.75" x14ac:dyDescent="0.2">
      <c r="A24" s="3">
        <v>43811.489833206018</v>
      </c>
      <c r="B24" s="4" t="s">
        <v>79</v>
      </c>
      <c r="C24" s="4">
        <v>38</v>
      </c>
      <c r="D24" s="4" t="s">
        <v>31</v>
      </c>
      <c r="E24" s="4" t="s">
        <v>18</v>
      </c>
      <c r="F24" s="5" t="s">
        <v>80</v>
      </c>
      <c r="G24" s="4" t="s">
        <v>81</v>
      </c>
      <c r="H24" s="4" t="s">
        <v>32</v>
      </c>
      <c r="I24" s="4" t="s">
        <v>33</v>
      </c>
      <c r="J24" s="4" t="s">
        <v>52</v>
      </c>
      <c r="K24" s="4" t="s">
        <v>26</v>
      </c>
      <c r="L24" s="4" t="s">
        <v>24</v>
      </c>
      <c r="M24" s="4" t="s">
        <v>24</v>
      </c>
    </row>
    <row r="25" spans="1:19" ht="15.75" customHeight="1" x14ac:dyDescent="0.2">
      <c r="A25" s="3" t="s">
        <v>88</v>
      </c>
      <c r="B25" s="4"/>
      <c r="C25" s="4">
        <v>54</v>
      </c>
      <c r="D25" s="4" t="s">
        <v>31</v>
      </c>
      <c r="E25" s="4" t="s">
        <v>28</v>
      </c>
      <c r="F25" s="5"/>
      <c r="G25" s="4" t="s">
        <v>66</v>
      </c>
      <c r="H25" s="4" t="s">
        <v>21</v>
      </c>
      <c r="I25" s="4" t="s">
        <v>22</v>
      </c>
      <c r="J25" s="4" t="s">
        <v>23</v>
      </c>
      <c r="K25" s="4" t="s">
        <v>24</v>
      </c>
      <c r="L25" s="4" t="s">
        <v>85</v>
      </c>
      <c r="M25" s="4" t="s">
        <v>24</v>
      </c>
      <c r="N25" s="4" t="s">
        <v>42</v>
      </c>
      <c r="O25" s="4" t="s">
        <v>85</v>
      </c>
      <c r="P25" s="4" t="s">
        <v>86</v>
      </c>
      <c r="Q25" s="4" t="s">
        <v>42</v>
      </c>
      <c r="R25" s="4" t="s">
        <v>42</v>
      </c>
      <c r="S25" s="4" t="s">
        <v>42</v>
      </c>
    </row>
    <row r="26" spans="1:19" ht="15.75" customHeight="1" x14ac:dyDescent="0.2">
      <c r="A26" s="3" t="s">
        <v>89</v>
      </c>
      <c r="B26" s="4"/>
      <c r="C26" s="4">
        <v>50</v>
      </c>
      <c r="D26" s="4" t="s">
        <v>31</v>
      </c>
      <c r="E26" s="4" t="s">
        <v>28</v>
      </c>
      <c r="F26" s="5" t="s">
        <v>87</v>
      </c>
      <c r="G26" s="4" t="s">
        <v>66</v>
      </c>
      <c r="H26" s="4" t="s">
        <v>47</v>
      </c>
      <c r="I26" s="4" t="s">
        <v>37</v>
      </c>
      <c r="J26" s="4" t="s">
        <v>52</v>
      </c>
      <c r="K26" s="4" t="s">
        <v>26</v>
      </c>
      <c r="L26" s="4" t="s">
        <v>26</v>
      </c>
      <c r="M26" s="4" t="s">
        <v>24</v>
      </c>
      <c r="N26" s="4" t="s">
        <v>24</v>
      </c>
      <c r="O26" s="4" t="s">
        <v>26</v>
      </c>
      <c r="P26" s="4" t="s">
        <v>24</v>
      </c>
      <c r="Q26" s="4" t="s">
        <v>24</v>
      </c>
      <c r="R26" s="4" t="s">
        <v>24</v>
      </c>
      <c r="S26" s="4" t="s">
        <v>24</v>
      </c>
    </row>
    <row r="27" spans="1:19" ht="15.75" customHeight="1" x14ac:dyDescent="0.2">
      <c r="A27" s="3" t="s">
        <v>107</v>
      </c>
      <c r="B27" s="4"/>
      <c r="C27" s="4">
        <v>57</v>
      </c>
      <c r="D27" s="4" t="s">
        <v>31</v>
      </c>
      <c r="E27" s="4" t="s">
        <v>18</v>
      </c>
      <c r="F27" s="5">
        <v>26</v>
      </c>
      <c r="G27" s="4" t="s">
        <v>108</v>
      </c>
      <c r="H27" s="4" t="s">
        <v>109</v>
      </c>
      <c r="I27" s="4" t="s">
        <v>22</v>
      </c>
      <c r="J27" s="4" t="s">
        <v>34</v>
      </c>
      <c r="K27" s="4" t="s">
        <v>26</v>
      </c>
      <c r="L27" s="4" t="s">
        <v>26</v>
      </c>
      <c r="M27" s="4" t="s">
        <v>85</v>
      </c>
      <c r="N27" s="4" t="s">
        <v>85</v>
      </c>
      <c r="O27" s="4" t="s">
        <v>110</v>
      </c>
      <c r="P27" s="4" t="s">
        <v>110</v>
      </c>
      <c r="Q27" s="4" t="s">
        <v>110</v>
      </c>
      <c r="R27" s="4" t="s">
        <v>85</v>
      </c>
      <c r="S27" s="4" t="s">
        <v>111</v>
      </c>
    </row>
    <row r="28" spans="1:19" ht="15.75" customHeight="1" x14ac:dyDescent="0.2">
      <c r="A28" s="3" t="s">
        <v>107</v>
      </c>
      <c r="B28" s="4"/>
      <c r="C28" s="4">
        <v>52</v>
      </c>
      <c r="D28" s="4" t="s">
        <v>116</v>
      </c>
      <c r="E28" s="4" t="s">
        <v>18</v>
      </c>
      <c r="F28" s="5">
        <v>25</v>
      </c>
      <c r="G28" s="4" t="s">
        <v>66</v>
      </c>
      <c r="H28" s="4">
        <v>5</v>
      </c>
      <c r="I28" s="4">
        <v>4</v>
      </c>
      <c r="J28" s="4">
        <v>5</v>
      </c>
      <c r="K28" s="4">
        <v>5</v>
      </c>
      <c r="L28" s="4">
        <v>5</v>
      </c>
      <c r="M28" s="4">
        <v>5</v>
      </c>
      <c r="N28" s="4">
        <v>5</v>
      </c>
      <c r="O28" s="4">
        <v>5</v>
      </c>
      <c r="P28" s="4">
        <v>5</v>
      </c>
      <c r="Q28" s="4">
        <v>5</v>
      </c>
      <c r="R28" s="4">
        <v>5</v>
      </c>
      <c r="S28" s="4">
        <v>5</v>
      </c>
    </row>
    <row r="29" spans="1:19" ht="15.75" customHeight="1" x14ac:dyDescent="0.2">
      <c r="A29" s="3" t="s">
        <v>107</v>
      </c>
      <c r="B29" s="4"/>
      <c r="C29" s="4">
        <v>60</v>
      </c>
      <c r="D29" s="4" t="s">
        <v>116</v>
      </c>
      <c r="E29" s="4" t="s">
        <v>28</v>
      </c>
      <c r="F29" s="5"/>
      <c r="G29" s="4" t="s">
        <v>117</v>
      </c>
      <c r="H29" s="4">
        <v>4</v>
      </c>
      <c r="I29" s="4">
        <v>4</v>
      </c>
      <c r="J29" s="4">
        <v>2</v>
      </c>
      <c r="K29" s="4">
        <v>4</v>
      </c>
      <c r="L29" s="4">
        <v>4</v>
      </c>
      <c r="M29" s="4">
        <v>4</v>
      </c>
      <c r="N29" s="4">
        <v>3</v>
      </c>
      <c r="O29" s="4">
        <v>4</v>
      </c>
      <c r="P29" s="4">
        <v>3</v>
      </c>
      <c r="Q29" s="4">
        <v>3</v>
      </c>
      <c r="R29" s="4">
        <v>3</v>
      </c>
      <c r="S29" s="4">
        <v>3</v>
      </c>
    </row>
    <row r="30" spans="1:19" ht="15.75" customHeight="1" x14ac:dyDescent="0.2">
      <c r="A30" s="3" t="s">
        <v>115</v>
      </c>
      <c r="B30" s="4"/>
      <c r="C30" s="4">
        <v>47</v>
      </c>
      <c r="D30" s="4" t="s">
        <v>116</v>
      </c>
      <c r="E30" s="4" t="s">
        <v>28</v>
      </c>
      <c r="F30" s="5"/>
      <c r="G30" s="4" t="s">
        <v>66</v>
      </c>
      <c r="H30" s="4">
        <v>5</v>
      </c>
      <c r="I30" s="4">
        <v>5</v>
      </c>
      <c r="J30" s="4">
        <v>2</v>
      </c>
      <c r="K30" s="4">
        <v>4</v>
      </c>
      <c r="L30" s="4">
        <v>4</v>
      </c>
      <c r="M30" s="4">
        <v>3</v>
      </c>
      <c r="N30" s="4">
        <v>5</v>
      </c>
      <c r="O30" s="4">
        <v>5</v>
      </c>
      <c r="P30" s="4">
        <v>5</v>
      </c>
      <c r="Q30" s="4">
        <v>4</v>
      </c>
      <c r="R30" s="4">
        <v>4</v>
      </c>
      <c r="S30" s="4">
        <v>4</v>
      </c>
    </row>
    <row r="31" spans="1:19" ht="15.75" customHeight="1" x14ac:dyDescent="0.2">
      <c r="A31" s="3" t="s">
        <v>115</v>
      </c>
      <c r="B31" s="4"/>
      <c r="C31" s="4">
        <v>46</v>
      </c>
      <c r="D31" s="4" t="s">
        <v>116</v>
      </c>
      <c r="E31" s="4" t="s">
        <v>28</v>
      </c>
      <c r="F31" s="5">
        <v>17</v>
      </c>
      <c r="G31" s="4" t="s">
        <v>66</v>
      </c>
      <c r="H31" s="4">
        <v>4</v>
      </c>
      <c r="I31" s="4">
        <v>4</v>
      </c>
      <c r="J31" s="4">
        <v>2</v>
      </c>
      <c r="K31" s="4">
        <v>5</v>
      </c>
      <c r="L31" s="4">
        <v>4</v>
      </c>
      <c r="M31" s="4">
        <v>4</v>
      </c>
      <c r="N31" s="4">
        <v>3</v>
      </c>
      <c r="O31" s="4">
        <v>5</v>
      </c>
      <c r="P31" s="4">
        <v>5</v>
      </c>
      <c r="Q31" s="4">
        <v>5</v>
      </c>
      <c r="R31" s="4">
        <v>5</v>
      </c>
      <c r="S31" s="4">
        <v>5</v>
      </c>
    </row>
    <row r="32" spans="1:19" ht="15.75" customHeight="1" x14ac:dyDescent="0.2">
      <c r="A32" s="3" t="s">
        <v>115</v>
      </c>
      <c r="B32" s="4"/>
      <c r="C32" s="4">
        <v>51</v>
      </c>
      <c r="D32" s="4" t="s">
        <v>118</v>
      </c>
      <c r="E32" s="4" t="s">
        <v>28</v>
      </c>
      <c r="F32" s="5">
        <v>20</v>
      </c>
      <c r="G32" s="4" t="s">
        <v>66</v>
      </c>
      <c r="H32" s="4">
        <v>1</v>
      </c>
      <c r="I32" s="4">
        <v>3</v>
      </c>
      <c r="J32" s="4">
        <v>3</v>
      </c>
      <c r="K32" s="4">
        <v>4</v>
      </c>
      <c r="L32" s="4">
        <v>4</v>
      </c>
      <c r="M32" s="4">
        <v>3</v>
      </c>
      <c r="N32" s="4">
        <v>3</v>
      </c>
      <c r="O32" s="4">
        <v>3</v>
      </c>
      <c r="P32" s="4">
        <v>5</v>
      </c>
      <c r="Q32" s="4">
        <v>5</v>
      </c>
      <c r="R32" s="4">
        <v>4</v>
      </c>
      <c r="S32" s="4">
        <v>4</v>
      </c>
    </row>
    <row r="33" spans="1:19" ht="15.75" customHeight="1" x14ac:dyDescent="0.2">
      <c r="A33" s="3"/>
      <c r="B33" s="4"/>
      <c r="C33" s="4">
        <v>46</v>
      </c>
      <c r="D33" s="4" t="s">
        <v>116</v>
      </c>
      <c r="E33" s="4" t="s">
        <v>18</v>
      </c>
      <c r="F33" s="5">
        <v>19</v>
      </c>
      <c r="G33" s="4" t="s">
        <v>66</v>
      </c>
      <c r="H33" s="4" t="s">
        <v>21</v>
      </c>
      <c r="I33" s="4" t="s">
        <v>29</v>
      </c>
      <c r="J33" s="4" t="s">
        <v>23</v>
      </c>
      <c r="K33" s="4" t="s">
        <v>26</v>
      </c>
      <c r="L33" s="4" t="s">
        <v>26</v>
      </c>
      <c r="M33" s="4" t="s">
        <v>24</v>
      </c>
      <c r="N33" s="4" t="s">
        <v>24</v>
      </c>
      <c r="O33" s="4" t="s">
        <v>24</v>
      </c>
      <c r="P33" s="4" t="s">
        <v>24</v>
      </c>
      <c r="Q33" s="4" t="s">
        <v>26</v>
      </c>
      <c r="R33" s="4" t="s">
        <v>26</v>
      </c>
      <c r="S33" s="4" t="s">
        <v>26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7"/>
  <sheetViews>
    <sheetView tabSelected="1" workbookViewId="0">
      <pane ySplit="2" topLeftCell="A11" activePane="bottomLeft" state="frozen"/>
      <selection pane="bottomLeft" activeCell="Q34" sqref="Q34"/>
    </sheetView>
  </sheetViews>
  <sheetFormatPr defaultColWidth="14.42578125" defaultRowHeight="15.75" customHeight="1" x14ac:dyDescent="0.2"/>
  <cols>
    <col min="1" max="1" width="19.28515625" customWidth="1"/>
    <col min="2" max="3" width="5.5703125" customWidth="1"/>
    <col min="4" max="4" width="3.85546875" customWidth="1"/>
    <col min="5" max="5" width="5.7109375" customWidth="1"/>
    <col min="6" max="6" width="8" style="6" customWidth="1"/>
    <col min="7" max="7" width="5.42578125" customWidth="1"/>
    <col min="8" max="8" width="4.5703125" customWidth="1"/>
    <col min="9" max="9" width="3.7109375" customWidth="1"/>
    <col min="10" max="10" width="4.28515625" customWidth="1"/>
    <col min="11" max="11" width="4.7109375" customWidth="1"/>
    <col min="12" max="12" width="4.85546875" customWidth="1"/>
    <col min="13" max="13" width="4.5703125" customWidth="1"/>
    <col min="14" max="14" width="5.7109375" customWidth="1"/>
    <col min="15" max="15" width="5.42578125" customWidth="1"/>
    <col min="16" max="16" width="5.5703125" customWidth="1"/>
    <col min="17" max="17" width="5.85546875" customWidth="1"/>
    <col min="18" max="18" width="5.42578125" customWidth="1"/>
    <col min="19" max="19" width="5.5703125" customWidth="1"/>
    <col min="20" max="20" width="4.28515625" customWidth="1"/>
    <col min="21" max="21" width="3.85546875" customWidth="1"/>
    <col min="22" max="22" width="4.28515625" customWidth="1"/>
    <col min="23" max="23" width="7.5703125" customWidth="1"/>
    <col min="24" max="24" width="5.42578125" customWidth="1"/>
    <col min="25" max="25" width="6" customWidth="1"/>
  </cols>
  <sheetData>
    <row r="1" spans="1:25" s="21" customFormat="1" ht="29.25" customHeight="1" x14ac:dyDescent="0.2">
      <c r="F1" s="22"/>
      <c r="H1" s="23" t="s">
        <v>121</v>
      </c>
      <c r="I1" s="23"/>
      <c r="J1" s="23"/>
      <c r="K1" s="23" t="s">
        <v>120</v>
      </c>
      <c r="L1" s="23"/>
      <c r="M1" s="23"/>
      <c r="N1" s="23" t="s">
        <v>119</v>
      </c>
      <c r="O1" s="23"/>
      <c r="P1" s="23"/>
      <c r="Q1" s="23"/>
      <c r="R1" s="23"/>
      <c r="S1" s="23"/>
    </row>
    <row r="2" spans="1:25" s="21" customFormat="1" ht="25.5" x14ac:dyDescent="0.2">
      <c r="A2" s="17" t="s">
        <v>0</v>
      </c>
      <c r="B2" s="17" t="s">
        <v>106</v>
      </c>
      <c r="C2" s="17" t="s">
        <v>2</v>
      </c>
      <c r="D2" s="17" t="s">
        <v>103</v>
      </c>
      <c r="E2" s="17" t="s">
        <v>104</v>
      </c>
      <c r="F2" s="18" t="s">
        <v>5</v>
      </c>
      <c r="G2" s="17" t="s">
        <v>105</v>
      </c>
      <c r="H2" s="19" t="s">
        <v>91</v>
      </c>
      <c r="I2" s="19" t="s">
        <v>92</v>
      </c>
      <c r="J2" s="19" t="s">
        <v>93</v>
      </c>
      <c r="K2" s="20" t="s">
        <v>94</v>
      </c>
      <c r="L2" s="17" t="s">
        <v>95</v>
      </c>
      <c r="M2" s="17" t="s">
        <v>96</v>
      </c>
      <c r="N2" s="17" t="s">
        <v>97</v>
      </c>
      <c r="O2" s="17" t="s">
        <v>98</v>
      </c>
      <c r="P2" s="17" t="s">
        <v>99</v>
      </c>
      <c r="Q2" s="17" t="s">
        <v>100</v>
      </c>
      <c r="R2" s="17" t="s">
        <v>101</v>
      </c>
      <c r="S2" s="17" t="s">
        <v>102</v>
      </c>
      <c r="T2" s="17" t="s">
        <v>113</v>
      </c>
      <c r="U2" s="17" t="s">
        <v>114</v>
      </c>
      <c r="V2" s="17" t="s">
        <v>112</v>
      </c>
      <c r="W2" s="17" t="s">
        <v>122</v>
      </c>
      <c r="X2" s="17" t="s">
        <v>123</v>
      </c>
      <c r="Y2" s="17" t="s">
        <v>124</v>
      </c>
    </row>
    <row r="3" spans="1:25" ht="12.75" x14ac:dyDescent="0.2">
      <c r="A3" s="3">
        <v>43719.337208460653</v>
      </c>
      <c r="B3" s="4">
        <v>1</v>
      </c>
      <c r="C3" s="4">
        <v>51</v>
      </c>
      <c r="D3" s="4">
        <v>0</v>
      </c>
      <c r="E3" s="4">
        <v>2</v>
      </c>
      <c r="F3" s="5" t="s">
        <v>19</v>
      </c>
      <c r="G3" s="4">
        <v>3</v>
      </c>
      <c r="H3" s="9">
        <v>2</v>
      </c>
      <c r="I3" s="9">
        <v>3</v>
      </c>
      <c r="J3" s="9">
        <v>2</v>
      </c>
      <c r="K3" s="10">
        <v>4</v>
      </c>
      <c r="L3" s="10">
        <v>4</v>
      </c>
      <c r="M3" s="10">
        <v>3</v>
      </c>
      <c r="N3" s="7">
        <v>5</v>
      </c>
      <c r="O3" s="7">
        <v>5</v>
      </c>
      <c r="P3" s="7">
        <v>5</v>
      </c>
      <c r="Q3" s="7">
        <v>5</v>
      </c>
      <c r="R3" s="7">
        <v>5</v>
      </c>
      <c r="S3" s="7">
        <v>5</v>
      </c>
      <c r="T3" s="11">
        <f>SUM(Table13[[#This Row],[T 1]:[T3]])</f>
        <v>7</v>
      </c>
      <c r="U3" s="11">
        <f>SUM(Table13[[#This Row],[T4]:[T6]])</f>
        <v>11</v>
      </c>
      <c r="V3" s="11">
        <f>SUM(Table13[[#This Row],[T7]:[T12]])</f>
        <v>30</v>
      </c>
      <c r="W3" s="15">
        <f>AVERAGE(Table13[[#This Row],[T 1]:[T3]])</f>
        <v>2.3333333333333335</v>
      </c>
      <c r="X3" s="14">
        <f>AVERAGE(Table13[[#This Row],[T4]:[T6]])</f>
        <v>3.6666666666666665</v>
      </c>
      <c r="Y3" s="13">
        <f>AVERAGE(Table13[[#This Row],[T7]:[T12]])</f>
        <v>5</v>
      </c>
    </row>
    <row r="4" spans="1:25" ht="12.75" x14ac:dyDescent="0.2">
      <c r="A4" s="3">
        <v>43719.340373217594</v>
      </c>
      <c r="B4" s="4">
        <v>2</v>
      </c>
      <c r="C4" s="4">
        <v>51</v>
      </c>
      <c r="D4" s="4">
        <v>0</v>
      </c>
      <c r="E4" s="4">
        <v>3</v>
      </c>
      <c r="F4" s="5" t="s">
        <v>19</v>
      </c>
      <c r="G4" s="4">
        <v>3</v>
      </c>
      <c r="H4" s="9">
        <v>2</v>
      </c>
      <c r="I4" s="9">
        <v>4</v>
      </c>
      <c r="J4" s="9">
        <v>2</v>
      </c>
      <c r="K4" s="10">
        <v>4</v>
      </c>
      <c r="L4" s="10">
        <v>4</v>
      </c>
      <c r="M4" s="10">
        <v>4</v>
      </c>
      <c r="N4" s="7">
        <v>4</v>
      </c>
      <c r="O4" s="7">
        <v>4</v>
      </c>
      <c r="P4" s="7">
        <v>4</v>
      </c>
      <c r="Q4" s="7">
        <v>4</v>
      </c>
      <c r="R4" s="7">
        <v>4</v>
      </c>
      <c r="S4" s="7">
        <v>4</v>
      </c>
      <c r="T4" s="11">
        <f>SUM(Table13[[#This Row],[T 1]:[T3]])</f>
        <v>8</v>
      </c>
      <c r="U4" s="11">
        <f>SUM(Table13[[#This Row],[T4]:[T6]])</f>
        <v>12</v>
      </c>
      <c r="V4" s="11">
        <f>SUM(Table13[[#This Row],[T7]:[T12]])</f>
        <v>24</v>
      </c>
      <c r="W4" s="15">
        <f>AVERAGE(Table13[[#This Row],[T 1]:[T3]])</f>
        <v>2.6666666666666665</v>
      </c>
      <c r="X4" s="14">
        <f>AVERAGE(Table13[[#This Row],[T4]:[T6]])</f>
        <v>4</v>
      </c>
      <c r="Y4" s="13">
        <f>AVERAGE(Table13[[#This Row],[T7]:[T12]])</f>
        <v>4</v>
      </c>
    </row>
    <row r="5" spans="1:25" ht="12.75" x14ac:dyDescent="0.2">
      <c r="A5" s="3">
        <v>43719.341980972225</v>
      </c>
      <c r="B5" s="4">
        <v>3</v>
      </c>
      <c r="C5" s="4">
        <v>37</v>
      </c>
      <c r="D5" s="4">
        <v>1</v>
      </c>
      <c r="E5" s="4">
        <v>2</v>
      </c>
      <c r="F5" s="5">
        <v>12</v>
      </c>
      <c r="G5" s="4">
        <v>2</v>
      </c>
      <c r="H5" s="9">
        <v>4</v>
      </c>
      <c r="I5" s="9">
        <v>5</v>
      </c>
      <c r="J5" s="9">
        <v>4</v>
      </c>
      <c r="K5" s="10">
        <v>5</v>
      </c>
      <c r="L5" s="10">
        <v>4</v>
      </c>
      <c r="M5" s="10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11">
        <f>SUM(Table13[[#This Row],[T 1]:[T3]])</f>
        <v>13</v>
      </c>
      <c r="U5" s="11">
        <f>SUM(Table13[[#This Row],[T4]:[T6]])</f>
        <v>14</v>
      </c>
      <c r="V5" s="11">
        <f>SUM(Table13[[#This Row],[T7]:[T12]])</f>
        <v>30</v>
      </c>
      <c r="W5" s="15">
        <f>AVERAGE(Table13[[#This Row],[T 1]:[T3]])</f>
        <v>4.333333333333333</v>
      </c>
      <c r="X5" s="14">
        <f>AVERAGE(Table13[[#This Row],[T4]:[T6]])</f>
        <v>4.666666666666667</v>
      </c>
      <c r="Y5" s="13">
        <f>AVERAGE(Table13[[#This Row],[T7]:[T12]])</f>
        <v>5</v>
      </c>
    </row>
    <row r="6" spans="1:25" ht="12.75" x14ac:dyDescent="0.2">
      <c r="A6" s="3">
        <v>43719.343214583336</v>
      </c>
      <c r="B6" s="4">
        <v>4</v>
      </c>
      <c r="C6" s="4">
        <v>53</v>
      </c>
      <c r="D6" s="4">
        <v>1</v>
      </c>
      <c r="E6" s="4">
        <v>2</v>
      </c>
      <c r="F6" s="5">
        <v>28</v>
      </c>
      <c r="G6" s="4">
        <v>3</v>
      </c>
      <c r="H6" s="9">
        <v>2</v>
      </c>
      <c r="I6" s="9">
        <v>2</v>
      </c>
      <c r="J6" s="9">
        <v>2</v>
      </c>
      <c r="K6" s="10">
        <v>1</v>
      </c>
      <c r="L6" s="10">
        <v>4</v>
      </c>
      <c r="M6" s="10">
        <v>4</v>
      </c>
      <c r="N6" s="7">
        <v>4</v>
      </c>
      <c r="O6" s="7">
        <v>4</v>
      </c>
      <c r="P6" s="7">
        <v>4</v>
      </c>
      <c r="Q6" s="7">
        <v>4</v>
      </c>
      <c r="R6" s="7">
        <v>4</v>
      </c>
      <c r="S6" s="7">
        <v>4</v>
      </c>
      <c r="T6" s="11">
        <f>SUM(Table13[[#This Row],[T 1]:[T3]])</f>
        <v>6</v>
      </c>
      <c r="U6" s="11">
        <f>SUM(Table13[[#This Row],[T4]:[T6]])</f>
        <v>9</v>
      </c>
      <c r="V6" s="11">
        <f>SUM(Table13[[#This Row],[T7]:[T12]])</f>
        <v>24</v>
      </c>
      <c r="W6" s="15">
        <f>AVERAGE(Table13[[#This Row],[T 1]:[T3]])</f>
        <v>2</v>
      </c>
      <c r="X6" s="14">
        <f>AVERAGE(Table13[[#This Row],[T4]:[T6]])</f>
        <v>3</v>
      </c>
      <c r="Y6" s="13">
        <f>AVERAGE(Table13[[#This Row],[T7]:[T12]])</f>
        <v>4</v>
      </c>
    </row>
    <row r="7" spans="1:25" ht="12.75" x14ac:dyDescent="0.2">
      <c r="A7" s="3">
        <v>43719.35716240741</v>
      </c>
      <c r="B7" s="4">
        <v>5</v>
      </c>
      <c r="C7" s="4">
        <v>52</v>
      </c>
      <c r="D7" s="4">
        <v>0</v>
      </c>
      <c r="E7" s="4">
        <v>2</v>
      </c>
      <c r="F7" s="5">
        <v>15</v>
      </c>
      <c r="G7" s="4">
        <v>3</v>
      </c>
      <c r="H7" s="9">
        <v>2</v>
      </c>
      <c r="I7" s="9">
        <v>1</v>
      </c>
      <c r="J7" s="9">
        <v>1</v>
      </c>
      <c r="K7" s="10">
        <v>4</v>
      </c>
      <c r="L7" s="10">
        <v>5</v>
      </c>
      <c r="M7" s="10">
        <v>4</v>
      </c>
      <c r="N7" s="7">
        <v>2</v>
      </c>
      <c r="O7" s="7">
        <v>4</v>
      </c>
      <c r="P7" s="7">
        <v>4</v>
      </c>
      <c r="Q7" s="7">
        <v>4</v>
      </c>
      <c r="R7" s="7">
        <v>4</v>
      </c>
      <c r="S7" s="7">
        <v>4</v>
      </c>
      <c r="T7" s="11">
        <f>SUM(Table13[[#This Row],[T 1]:[T3]])</f>
        <v>4</v>
      </c>
      <c r="U7" s="11">
        <f>SUM(Table13[[#This Row],[T4]:[T6]])</f>
        <v>13</v>
      </c>
      <c r="V7" s="11">
        <f>SUM(Table13[[#This Row],[T7]:[T12]])</f>
        <v>22</v>
      </c>
      <c r="W7" s="15">
        <f>AVERAGE(Table13[[#This Row],[T 1]:[T3]])</f>
        <v>1.3333333333333333</v>
      </c>
      <c r="X7" s="14">
        <f>AVERAGE(Table13[[#This Row],[T4]:[T6]])</f>
        <v>4.333333333333333</v>
      </c>
      <c r="Y7" s="13">
        <f>AVERAGE(Table13[[#This Row],[T7]:[T12]])</f>
        <v>3.6666666666666665</v>
      </c>
    </row>
    <row r="8" spans="1:25" ht="12.75" x14ac:dyDescent="0.2">
      <c r="A8" s="3">
        <v>43719.367019768513</v>
      </c>
      <c r="B8" s="4">
        <v>6</v>
      </c>
      <c r="C8" s="4">
        <v>47</v>
      </c>
      <c r="D8" s="4">
        <v>1</v>
      </c>
      <c r="E8" s="4">
        <v>3</v>
      </c>
      <c r="F8" s="5">
        <v>17</v>
      </c>
      <c r="G8" s="4">
        <v>3</v>
      </c>
      <c r="H8" s="9">
        <v>2</v>
      </c>
      <c r="I8" s="9">
        <v>2</v>
      </c>
      <c r="J8" s="9">
        <v>2</v>
      </c>
      <c r="K8" s="10">
        <v>4</v>
      </c>
      <c r="L8" s="10">
        <v>5</v>
      </c>
      <c r="M8" s="10">
        <v>4</v>
      </c>
      <c r="N8" s="7">
        <v>3</v>
      </c>
      <c r="O8" s="7">
        <v>4</v>
      </c>
      <c r="P8" s="7">
        <v>4</v>
      </c>
      <c r="Q8" s="7">
        <v>3</v>
      </c>
      <c r="R8" s="7">
        <v>3</v>
      </c>
      <c r="S8" s="7">
        <v>3</v>
      </c>
      <c r="T8" s="11">
        <f>SUM(Table13[[#This Row],[T 1]:[T3]])</f>
        <v>6</v>
      </c>
      <c r="U8" s="11">
        <f>SUM(Table13[[#This Row],[T4]:[T6]])</f>
        <v>13</v>
      </c>
      <c r="V8" s="11">
        <f>SUM(Table13[[#This Row],[T7]:[T12]])</f>
        <v>20</v>
      </c>
      <c r="W8" s="15">
        <f>AVERAGE(Table13[[#This Row],[T 1]:[T3]])</f>
        <v>2</v>
      </c>
      <c r="X8" s="14">
        <f>AVERAGE(Table13[[#This Row],[T4]:[T6]])</f>
        <v>4.333333333333333</v>
      </c>
      <c r="Y8" s="13">
        <f>AVERAGE(Table13[[#This Row],[T7]:[T12]])</f>
        <v>3.3333333333333335</v>
      </c>
    </row>
    <row r="9" spans="1:25" ht="12.75" x14ac:dyDescent="0.2">
      <c r="A9" s="3">
        <v>43719.377432708337</v>
      </c>
      <c r="B9" s="4">
        <v>7</v>
      </c>
      <c r="C9" s="4">
        <v>53</v>
      </c>
      <c r="D9" s="4">
        <v>0</v>
      </c>
      <c r="E9" s="4">
        <v>3</v>
      </c>
      <c r="F9" s="5">
        <v>23</v>
      </c>
      <c r="G9" s="4">
        <v>4</v>
      </c>
      <c r="H9" s="9">
        <v>3</v>
      </c>
      <c r="I9" s="9">
        <v>1</v>
      </c>
      <c r="J9" s="9">
        <v>2</v>
      </c>
      <c r="K9" s="10">
        <v>4</v>
      </c>
      <c r="L9" s="10">
        <v>4</v>
      </c>
      <c r="M9" s="10">
        <v>4</v>
      </c>
      <c r="N9" s="7">
        <v>3</v>
      </c>
      <c r="O9" s="7">
        <v>3</v>
      </c>
      <c r="P9" s="7">
        <v>4</v>
      </c>
      <c r="Q9" s="7">
        <v>4</v>
      </c>
      <c r="R9" s="7">
        <v>4</v>
      </c>
      <c r="S9" s="7">
        <v>4</v>
      </c>
      <c r="T9" s="11">
        <f>SUM(Table13[[#This Row],[T 1]:[T3]])</f>
        <v>6</v>
      </c>
      <c r="U9" s="11">
        <f>SUM(Table13[[#This Row],[T4]:[T6]])</f>
        <v>12</v>
      </c>
      <c r="V9" s="11">
        <f>SUM(Table13[[#This Row],[T7]:[T12]])</f>
        <v>22</v>
      </c>
      <c r="W9" s="15">
        <f>AVERAGE(Table13[[#This Row],[T 1]:[T3]])</f>
        <v>2</v>
      </c>
      <c r="X9" s="14">
        <f>AVERAGE(Table13[[#This Row],[T4]:[T6]])</f>
        <v>4</v>
      </c>
      <c r="Y9" s="13">
        <f>AVERAGE(Table13[[#This Row],[T7]:[T12]])</f>
        <v>3.6666666666666665</v>
      </c>
    </row>
    <row r="10" spans="1:25" ht="12.75" x14ac:dyDescent="0.2">
      <c r="A10" s="3">
        <v>43719.381769224536</v>
      </c>
      <c r="B10" s="4">
        <v>8</v>
      </c>
      <c r="C10" s="4">
        <v>48</v>
      </c>
      <c r="D10" s="4">
        <v>1</v>
      </c>
      <c r="E10" s="4">
        <v>2</v>
      </c>
      <c r="F10" s="5">
        <v>21</v>
      </c>
      <c r="G10" s="4">
        <v>3</v>
      </c>
      <c r="H10" s="9">
        <v>2</v>
      </c>
      <c r="I10" s="9">
        <v>3</v>
      </c>
      <c r="J10" s="9">
        <v>2</v>
      </c>
      <c r="K10" s="10">
        <v>4</v>
      </c>
      <c r="L10" s="10">
        <v>4</v>
      </c>
      <c r="M10" s="10">
        <v>2</v>
      </c>
      <c r="N10" s="7">
        <v>3</v>
      </c>
      <c r="O10" s="7">
        <v>4</v>
      </c>
      <c r="P10" s="7">
        <v>4</v>
      </c>
      <c r="Q10" s="7">
        <v>4</v>
      </c>
      <c r="R10" s="7">
        <v>4</v>
      </c>
      <c r="S10" s="7">
        <v>4</v>
      </c>
      <c r="T10" s="11">
        <f>SUM(Table13[[#This Row],[T 1]:[T3]])</f>
        <v>7</v>
      </c>
      <c r="U10" s="11">
        <f>SUM(Table13[[#This Row],[T4]:[T6]])</f>
        <v>10</v>
      </c>
      <c r="V10" s="11">
        <f>SUM(Table13[[#This Row],[T7]:[T12]])</f>
        <v>23</v>
      </c>
      <c r="W10" s="15">
        <f>AVERAGE(Table13[[#This Row],[T 1]:[T3]])</f>
        <v>2.3333333333333335</v>
      </c>
      <c r="X10" s="14">
        <f>AVERAGE(Table13[[#This Row],[T4]:[T6]])</f>
        <v>3.3333333333333335</v>
      </c>
      <c r="Y10" s="13">
        <f>AVERAGE(Table13[[#This Row],[T7]:[T12]])</f>
        <v>3.8333333333333335</v>
      </c>
    </row>
    <row r="11" spans="1:25" ht="12.75" x14ac:dyDescent="0.2">
      <c r="A11" s="3">
        <v>43719.386748067132</v>
      </c>
      <c r="B11" s="4">
        <v>9</v>
      </c>
      <c r="C11" s="4">
        <v>57</v>
      </c>
      <c r="D11" s="4">
        <v>1</v>
      </c>
      <c r="E11" s="4">
        <v>2</v>
      </c>
      <c r="F11" s="5">
        <v>27</v>
      </c>
      <c r="G11" s="4">
        <v>3</v>
      </c>
      <c r="H11" s="9">
        <v>2</v>
      </c>
      <c r="I11" s="9">
        <v>1</v>
      </c>
      <c r="J11" s="9">
        <v>3</v>
      </c>
      <c r="K11" s="10">
        <v>1</v>
      </c>
      <c r="L11" s="10">
        <v>1</v>
      </c>
      <c r="M11" s="10">
        <v>1</v>
      </c>
      <c r="N11" s="7">
        <v>3</v>
      </c>
      <c r="O11" s="7">
        <v>1</v>
      </c>
      <c r="P11" s="7">
        <v>1</v>
      </c>
      <c r="Q11" s="7">
        <v>1</v>
      </c>
      <c r="R11" s="7">
        <v>1</v>
      </c>
      <c r="S11" s="7">
        <v>1</v>
      </c>
      <c r="T11" s="11">
        <f>SUM(Table13[[#This Row],[T 1]:[T3]])</f>
        <v>6</v>
      </c>
      <c r="U11" s="11">
        <f>SUM(Table13[[#This Row],[T4]:[T6]])</f>
        <v>3</v>
      </c>
      <c r="V11" s="11">
        <f>SUM(Table13[[#This Row],[T7]:[T12]])</f>
        <v>8</v>
      </c>
      <c r="W11" s="15">
        <f>AVERAGE(Table13[[#This Row],[T 1]:[T3]])</f>
        <v>2</v>
      </c>
      <c r="X11" s="14">
        <f>AVERAGE(Table13[[#This Row],[T4]:[T6]])</f>
        <v>1</v>
      </c>
      <c r="Y11" s="13">
        <f>AVERAGE(Table13[[#This Row],[T7]:[T12]])</f>
        <v>1.3333333333333333</v>
      </c>
    </row>
    <row r="12" spans="1:25" ht="12.75" x14ac:dyDescent="0.2">
      <c r="A12" s="3">
        <v>43719.523055081023</v>
      </c>
      <c r="B12" s="4">
        <v>10</v>
      </c>
      <c r="C12" s="4">
        <v>50</v>
      </c>
      <c r="D12" s="4">
        <v>0</v>
      </c>
      <c r="E12" s="4">
        <v>2</v>
      </c>
      <c r="F12" s="5">
        <v>24</v>
      </c>
      <c r="G12" s="4">
        <v>3</v>
      </c>
      <c r="H12" s="9">
        <v>3</v>
      </c>
      <c r="I12" s="9">
        <v>4</v>
      </c>
      <c r="J12" s="9">
        <v>3</v>
      </c>
      <c r="K12" s="10">
        <v>4</v>
      </c>
      <c r="L12" s="10">
        <v>5</v>
      </c>
      <c r="M12" s="10">
        <v>5</v>
      </c>
      <c r="N12" s="7">
        <v>3</v>
      </c>
      <c r="O12" s="7">
        <v>5</v>
      </c>
      <c r="P12" s="7">
        <v>4</v>
      </c>
      <c r="Q12" s="7">
        <v>4</v>
      </c>
      <c r="R12" s="7">
        <v>4</v>
      </c>
      <c r="S12" s="7">
        <v>4</v>
      </c>
      <c r="T12" s="11">
        <f>SUM(Table13[[#This Row],[T 1]:[T3]])</f>
        <v>10</v>
      </c>
      <c r="U12" s="11">
        <f>SUM(Table13[[#This Row],[T4]:[T6]])</f>
        <v>14</v>
      </c>
      <c r="V12" s="11">
        <f>SUM(Table13[[#This Row],[T7]:[T12]])</f>
        <v>24</v>
      </c>
      <c r="W12" s="15">
        <f>AVERAGE(Table13[[#This Row],[T 1]:[T3]])</f>
        <v>3.3333333333333335</v>
      </c>
      <c r="X12" s="14">
        <f>AVERAGE(Table13[[#This Row],[T4]:[T6]])</f>
        <v>4.666666666666667</v>
      </c>
      <c r="Y12" s="13">
        <f>AVERAGE(Table13[[#This Row],[T7]:[T12]])</f>
        <v>4</v>
      </c>
    </row>
    <row r="13" spans="1:25" ht="12.75" x14ac:dyDescent="0.2">
      <c r="A13" s="3">
        <v>43719.527425868058</v>
      </c>
      <c r="B13" s="4">
        <v>11</v>
      </c>
      <c r="C13" s="4">
        <v>54</v>
      </c>
      <c r="D13" s="4">
        <v>0</v>
      </c>
      <c r="E13" s="4">
        <v>2</v>
      </c>
      <c r="F13" s="5">
        <v>24</v>
      </c>
      <c r="G13" s="4">
        <v>3</v>
      </c>
      <c r="H13" s="9">
        <v>3</v>
      </c>
      <c r="I13" s="9">
        <v>3</v>
      </c>
      <c r="J13" s="9">
        <v>3</v>
      </c>
      <c r="K13" s="10">
        <v>4</v>
      </c>
      <c r="L13" s="10">
        <v>3</v>
      </c>
      <c r="M13" s="10">
        <v>4</v>
      </c>
      <c r="N13" s="7">
        <v>4</v>
      </c>
      <c r="O13" s="7">
        <v>4</v>
      </c>
      <c r="P13" s="7">
        <v>4</v>
      </c>
      <c r="Q13" s="7">
        <v>4</v>
      </c>
      <c r="R13" s="7">
        <v>4</v>
      </c>
      <c r="S13" s="7">
        <v>4</v>
      </c>
      <c r="T13" s="11">
        <f>SUM(Table13[[#This Row],[T 1]:[T3]])</f>
        <v>9</v>
      </c>
      <c r="U13" s="11">
        <f>SUM(Table13[[#This Row],[T4]:[T6]])</f>
        <v>11</v>
      </c>
      <c r="V13" s="11">
        <f>SUM(Table13[[#This Row],[T7]:[T12]])</f>
        <v>24</v>
      </c>
      <c r="W13" s="15">
        <f>AVERAGE(Table13[[#This Row],[T 1]:[T3]])</f>
        <v>3</v>
      </c>
      <c r="X13" s="14">
        <f>AVERAGE(Table13[[#This Row],[T4]:[T6]])</f>
        <v>3.6666666666666665</v>
      </c>
      <c r="Y13" s="13">
        <f>AVERAGE(Table13[[#This Row],[T7]:[T12]])</f>
        <v>4</v>
      </c>
    </row>
    <row r="14" spans="1:25" ht="12.75" x14ac:dyDescent="0.2">
      <c r="A14" s="3">
        <v>43760.454231921292</v>
      </c>
      <c r="B14" s="4">
        <v>12</v>
      </c>
      <c r="C14" s="4">
        <v>45</v>
      </c>
      <c r="D14" s="4">
        <v>1</v>
      </c>
      <c r="E14" s="4">
        <v>2</v>
      </c>
      <c r="F14" s="5">
        <v>14</v>
      </c>
      <c r="G14" s="4">
        <v>2</v>
      </c>
      <c r="H14" s="9">
        <v>2</v>
      </c>
      <c r="I14" s="9">
        <v>3</v>
      </c>
      <c r="J14" s="9">
        <v>3</v>
      </c>
      <c r="K14" s="10">
        <v>5</v>
      </c>
      <c r="L14" s="10">
        <v>5</v>
      </c>
      <c r="M14" s="10">
        <v>5</v>
      </c>
      <c r="N14" s="7">
        <v>3</v>
      </c>
      <c r="O14" s="7">
        <v>4</v>
      </c>
      <c r="P14" s="7">
        <v>4</v>
      </c>
      <c r="Q14" s="7">
        <v>4</v>
      </c>
      <c r="R14" s="7">
        <v>4</v>
      </c>
      <c r="S14" s="7">
        <v>4</v>
      </c>
      <c r="T14" s="11">
        <f>SUM(Table13[[#This Row],[T 1]:[T3]])</f>
        <v>8</v>
      </c>
      <c r="U14" s="11">
        <f>SUM(Table13[[#This Row],[T4]:[T6]])</f>
        <v>15</v>
      </c>
      <c r="V14" s="11">
        <f>SUM(Table13[[#This Row],[T7]:[T12]])</f>
        <v>23</v>
      </c>
      <c r="W14" s="15">
        <f>AVERAGE(Table13[[#This Row],[T 1]:[T3]])</f>
        <v>2.6666666666666665</v>
      </c>
      <c r="X14" s="14">
        <f>AVERAGE(Table13[[#This Row],[T4]:[T6]])</f>
        <v>5</v>
      </c>
      <c r="Y14" s="13">
        <f>AVERAGE(Table13[[#This Row],[T7]:[T12]])</f>
        <v>3.8333333333333335</v>
      </c>
    </row>
    <row r="15" spans="1:25" ht="12.75" x14ac:dyDescent="0.2">
      <c r="A15" s="3">
        <v>43760.518765578701</v>
      </c>
      <c r="B15" s="4">
        <v>13</v>
      </c>
      <c r="C15" s="4">
        <v>57</v>
      </c>
      <c r="D15" s="4">
        <v>1</v>
      </c>
      <c r="E15" s="4">
        <v>2</v>
      </c>
      <c r="F15" s="5">
        <v>27</v>
      </c>
      <c r="G15" s="4">
        <v>3</v>
      </c>
      <c r="H15" s="9">
        <v>1</v>
      </c>
      <c r="I15" s="9">
        <v>4</v>
      </c>
      <c r="J15" s="9">
        <v>2</v>
      </c>
      <c r="K15" s="10">
        <v>1</v>
      </c>
      <c r="L15" s="10">
        <v>1</v>
      </c>
      <c r="M15" s="10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11">
        <f>SUM(Table13[[#This Row],[T 1]:[T3]])</f>
        <v>7</v>
      </c>
      <c r="U15" s="11">
        <f>SUM(Table13[[#This Row],[T4]:[T6]])</f>
        <v>3</v>
      </c>
      <c r="V15" s="11">
        <f>SUM(Table13[[#This Row],[T7]:[T12]])</f>
        <v>6</v>
      </c>
      <c r="W15" s="15">
        <f>AVERAGE(Table13[[#This Row],[T 1]:[T3]])</f>
        <v>2.3333333333333335</v>
      </c>
      <c r="X15" s="14">
        <f>AVERAGE(Table13[[#This Row],[T4]:[T6]])</f>
        <v>1</v>
      </c>
      <c r="Y15" s="13">
        <f>AVERAGE(Table13[[#This Row],[T7]:[T12]])</f>
        <v>1</v>
      </c>
    </row>
    <row r="16" spans="1:25" ht="12.75" x14ac:dyDescent="0.2">
      <c r="A16" s="3">
        <v>43767.466458287032</v>
      </c>
      <c r="B16" s="4">
        <v>14</v>
      </c>
      <c r="C16" s="4">
        <v>44</v>
      </c>
      <c r="D16" s="4">
        <v>0</v>
      </c>
      <c r="E16" s="4">
        <v>3</v>
      </c>
      <c r="F16" s="5">
        <v>13</v>
      </c>
      <c r="G16" s="4">
        <v>3</v>
      </c>
      <c r="H16" s="9">
        <v>2</v>
      </c>
      <c r="I16" s="9">
        <v>5</v>
      </c>
      <c r="J16" s="9">
        <v>2</v>
      </c>
      <c r="K16" s="10">
        <v>5</v>
      </c>
      <c r="L16" s="10">
        <v>5</v>
      </c>
      <c r="M16" s="10">
        <v>5</v>
      </c>
      <c r="N16" s="7">
        <v>5</v>
      </c>
      <c r="O16" s="7">
        <v>5</v>
      </c>
      <c r="P16" s="7">
        <v>5</v>
      </c>
      <c r="Q16" s="7">
        <v>5</v>
      </c>
      <c r="R16" s="7">
        <v>5</v>
      </c>
      <c r="S16" s="7">
        <v>5</v>
      </c>
      <c r="T16" s="11">
        <f>SUM(Table13[[#This Row],[T 1]:[T3]])</f>
        <v>9</v>
      </c>
      <c r="U16" s="11">
        <f>SUM(Table13[[#This Row],[T4]:[T6]])</f>
        <v>15</v>
      </c>
      <c r="V16" s="11">
        <f>SUM(Table13[[#This Row],[T7]:[T12]])</f>
        <v>30</v>
      </c>
      <c r="W16" s="15">
        <f>AVERAGE(Table13[[#This Row],[T 1]:[T3]])</f>
        <v>3</v>
      </c>
      <c r="X16" s="14">
        <f>AVERAGE(Table13[[#This Row],[T4]:[T6]])</f>
        <v>5</v>
      </c>
      <c r="Y16" s="13">
        <f>AVERAGE(Table13[[#This Row],[T7]:[T12]])</f>
        <v>5</v>
      </c>
    </row>
    <row r="17" spans="1:25" ht="12.75" x14ac:dyDescent="0.2">
      <c r="A17" s="3">
        <v>43767.605358298606</v>
      </c>
      <c r="B17" s="4">
        <v>15</v>
      </c>
      <c r="C17" s="4">
        <v>49</v>
      </c>
      <c r="D17" s="4">
        <v>0</v>
      </c>
      <c r="E17" s="4">
        <v>2</v>
      </c>
      <c r="F17" s="5">
        <v>22</v>
      </c>
      <c r="G17" s="4">
        <v>3</v>
      </c>
      <c r="H17" s="9">
        <v>2</v>
      </c>
      <c r="I17" s="9">
        <v>4</v>
      </c>
      <c r="J17" s="9">
        <v>2</v>
      </c>
      <c r="K17" s="10">
        <v>1</v>
      </c>
      <c r="L17" s="10">
        <v>1</v>
      </c>
      <c r="M17" s="10">
        <v>3</v>
      </c>
      <c r="N17" s="7">
        <v>4</v>
      </c>
      <c r="O17" s="7">
        <v>4</v>
      </c>
      <c r="P17" s="7">
        <v>4</v>
      </c>
      <c r="Q17" s="7">
        <v>4</v>
      </c>
      <c r="R17" s="7">
        <v>4</v>
      </c>
      <c r="S17" s="7">
        <v>4</v>
      </c>
      <c r="T17" s="11">
        <f>SUM(Table13[[#This Row],[T 1]:[T3]])</f>
        <v>8</v>
      </c>
      <c r="U17" s="11">
        <f>SUM(Table13[[#This Row],[T4]:[T6]])</f>
        <v>5</v>
      </c>
      <c r="V17" s="11">
        <f>SUM(Table13[[#This Row],[T7]:[T12]])</f>
        <v>24</v>
      </c>
      <c r="W17" s="15">
        <f>AVERAGE(Table13[[#This Row],[T 1]:[T3]])</f>
        <v>2.6666666666666665</v>
      </c>
      <c r="X17" s="14">
        <f>AVERAGE(Table13[[#This Row],[T4]:[T6]])</f>
        <v>1.6666666666666667</v>
      </c>
      <c r="Y17" s="13">
        <f>AVERAGE(Table13[[#This Row],[T7]:[T12]])</f>
        <v>4</v>
      </c>
    </row>
    <row r="18" spans="1:25" ht="12.75" x14ac:dyDescent="0.2">
      <c r="A18" s="3">
        <v>43768.266526886575</v>
      </c>
      <c r="B18" s="4">
        <v>16</v>
      </c>
      <c r="C18" s="4">
        <v>49</v>
      </c>
      <c r="D18" s="4">
        <v>1</v>
      </c>
      <c r="E18" s="4">
        <v>2</v>
      </c>
      <c r="F18" s="5">
        <v>21</v>
      </c>
      <c r="G18" s="4">
        <v>3</v>
      </c>
      <c r="H18" s="9">
        <v>2</v>
      </c>
      <c r="I18" s="9">
        <v>3</v>
      </c>
      <c r="J18" s="9">
        <v>3</v>
      </c>
      <c r="K18" s="10">
        <v>4</v>
      </c>
      <c r="L18" s="10">
        <v>4</v>
      </c>
      <c r="M18" s="10">
        <v>3</v>
      </c>
      <c r="N18" s="7">
        <v>2</v>
      </c>
      <c r="O18" s="7">
        <v>5</v>
      </c>
      <c r="P18" s="7">
        <v>4</v>
      </c>
      <c r="Q18" s="7">
        <v>4</v>
      </c>
      <c r="R18" s="7">
        <v>4</v>
      </c>
      <c r="S18" s="7">
        <v>5</v>
      </c>
      <c r="T18" s="11">
        <f>SUM(Table13[[#This Row],[T 1]:[T3]])</f>
        <v>8</v>
      </c>
      <c r="U18" s="11">
        <f>SUM(Table13[[#This Row],[T4]:[T6]])</f>
        <v>11</v>
      </c>
      <c r="V18" s="11">
        <f>SUM(Table13[[#This Row],[T7]:[T12]])</f>
        <v>24</v>
      </c>
      <c r="W18" s="15">
        <f>AVERAGE(Table13[[#This Row],[T 1]:[T3]])</f>
        <v>2.6666666666666665</v>
      </c>
      <c r="X18" s="14">
        <f>AVERAGE(Table13[[#This Row],[T4]:[T6]])</f>
        <v>3.6666666666666665</v>
      </c>
      <c r="Y18" s="13">
        <f>AVERAGE(Table13[[#This Row],[T7]:[T12]])</f>
        <v>4</v>
      </c>
    </row>
    <row r="19" spans="1:25" ht="12.75" x14ac:dyDescent="0.2">
      <c r="A19" s="3">
        <v>43782.633020266207</v>
      </c>
      <c r="B19" s="4">
        <v>17</v>
      </c>
      <c r="C19" s="4">
        <v>46</v>
      </c>
      <c r="D19" s="4">
        <v>0</v>
      </c>
      <c r="E19" s="4">
        <v>2</v>
      </c>
      <c r="F19" s="5">
        <v>16</v>
      </c>
      <c r="G19" s="4">
        <v>3</v>
      </c>
      <c r="H19" s="9">
        <v>1</v>
      </c>
      <c r="I19" s="9">
        <v>3</v>
      </c>
      <c r="J19" s="9">
        <v>3</v>
      </c>
      <c r="K19" s="10">
        <v>4</v>
      </c>
      <c r="L19" s="10">
        <v>4</v>
      </c>
      <c r="M19" s="10">
        <v>4</v>
      </c>
      <c r="N19" s="7">
        <v>2</v>
      </c>
      <c r="O19" s="7">
        <v>4</v>
      </c>
      <c r="P19" s="7">
        <v>4</v>
      </c>
      <c r="Q19" s="7">
        <v>4</v>
      </c>
      <c r="R19" s="7">
        <v>4</v>
      </c>
      <c r="S19" s="7">
        <v>4</v>
      </c>
      <c r="T19" s="11">
        <f>SUM(Table13[[#This Row],[T 1]:[T3]])</f>
        <v>7</v>
      </c>
      <c r="U19" s="11">
        <f>SUM(Table13[[#This Row],[T4]:[T6]])</f>
        <v>12</v>
      </c>
      <c r="V19" s="11">
        <f>SUM(Table13[[#This Row],[T7]:[T12]])</f>
        <v>22</v>
      </c>
      <c r="W19" s="15">
        <f>AVERAGE(Table13[[#This Row],[T 1]:[T3]])</f>
        <v>2.3333333333333335</v>
      </c>
      <c r="X19" s="14">
        <f>AVERAGE(Table13[[#This Row],[T4]:[T6]])</f>
        <v>4</v>
      </c>
      <c r="Y19" s="13">
        <f>AVERAGE(Table13[[#This Row],[T7]:[T12]])</f>
        <v>3.6666666666666665</v>
      </c>
    </row>
    <row r="20" spans="1:25" ht="12.75" x14ac:dyDescent="0.2">
      <c r="A20" s="3">
        <v>43810.59904833333</v>
      </c>
      <c r="B20" s="4">
        <v>18</v>
      </c>
      <c r="C20" s="4">
        <v>37</v>
      </c>
      <c r="D20" s="4">
        <v>0</v>
      </c>
      <c r="E20" s="4">
        <v>2</v>
      </c>
      <c r="F20" s="5">
        <v>10</v>
      </c>
      <c r="G20" s="4">
        <v>2</v>
      </c>
      <c r="H20" s="9">
        <v>2</v>
      </c>
      <c r="I20" s="9">
        <v>1</v>
      </c>
      <c r="J20" s="9">
        <v>2</v>
      </c>
      <c r="K20" s="10">
        <v>3</v>
      </c>
      <c r="L20" s="10">
        <v>4</v>
      </c>
      <c r="M20" s="10">
        <v>3</v>
      </c>
      <c r="N20" s="7">
        <v>4</v>
      </c>
      <c r="O20" s="7">
        <v>4</v>
      </c>
      <c r="P20" s="7">
        <v>4</v>
      </c>
      <c r="Q20" s="7">
        <v>4</v>
      </c>
      <c r="R20" s="7">
        <v>4</v>
      </c>
      <c r="S20" s="7">
        <v>3</v>
      </c>
      <c r="T20" s="11">
        <f>SUM(Table13[[#This Row],[T 1]:[T3]])</f>
        <v>5</v>
      </c>
      <c r="U20" s="11">
        <f>SUM(Table13[[#This Row],[T4]:[T6]])</f>
        <v>10</v>
      </c>
      <c r="V20" s="11">
        <f>SUM(Table13[[#This Row],[T7]:[T12]])</f>
        <v>23</v>
      </c>
      <c r="W20" s="15">
        <f>AVERAGE(Table13[[#This Row],[T 1]:[T3]])</f>
        <v>1.6666666666666667</v>
      </c>
      <c r="X20" s="14">
        <f>AVERAGE(Table13[[#This Row],[T4]:[T6]])</f>
        <v>3.3333333333333335</v>
      </c>
      <c r="Y20" s="13">
        <f>AVERAGE(Table13[[#This Row],[T7]:[T12]])</f>
        <v>3.8333333333333335</v>
      </c>
    </row>
    <row r="21" spans="1:25" ht="12.75" x14ac:dyDescent="0.2">
      <c r="A21" s="3">
        <v>43810.621250925928</v>
      </c>
      <c r="B21" s="4">
        <v>19</v>
      </c>
      <c r="C21" s="4">
        <v>53</v>
      </c>
      <c r="D21" s="4">
        <v>0</v>
      </c>
      <c r="E21" s="4">
        <v>2</v>
      </c>
      <c r="F21" s="5">
        <v>31</v>
      </c>
      <c r="G21" s="4">
        <v>3</v>
      </c>
      <c r="H21" s="9">
        <v>2</v>
      </c>
      <c r="I21" s="9">
        <v>3</v>
      </c>
      <c r="J21" s="9">
        <v>2</v>
      </c>
      <c r="K21" s="10">
        <v>4</v>
      </c>
      <c r="L21" s="10">
        <v>4</v>
      </c>
      <c r="M21" s="10">
        <v>4</v>
      </c>
      <c r="N21" s="7">
        <v>5</v>
      </c>
      <c r="O21" s="7">
        <v>5</v>
      </c>
      <c r="P21" s="7">
        <v>5</v>
      </c>
      <c r="Q21" s="7">
        <v>5</v>
      </c>
      <c r="R21" s="7">
        <v>5</v>
      </c>
      <c r="S21" s="7">
        <v>5</v>
      </c>
      <c r="T21" s="11">
        <f>SUM(Table13[[#This Row],[T 1]:[T3]])</f>
        <v>7</v>
      </c>
      <c r="U21" s="11">
        <f>SUM(Table13[[#This Row],[T4]:[T6]])</f>
        <v>12</v>
      </c>
      <c r="V21" s="11">
        <f>SUM(Table13[[#This Row],[T7]:[T12]])</f>
        <v>30</v>
      </c>
      <c r="W21" s="15">
        <f>AVERAGE(Table13[[#This Row],[T 1]:[T3]])</f>
        <v>2.3333333333333335</v>
      </c>
      <c r="X21" s="14">
        <f>AVERAGE(Table13[[#This Row],[T4]:[T6]])</f>
        <v>4</v>
      </c>
      <c r="Y21" s="13">
        <f>AVERAGE(Table13[[#This Row],[T7]:[T12]])</f>
        <v>5</v>
      </c>
    </row>
    <row r="22" spans="1:25" ht="12.75" x14ac:dyDescent="0.2">
      <c r="A22" s="3">
        <v>43810.691206898147</v>
      </c>
      <c r="B22" s="4">
        <v>20</v>
      </c>
      <c r="C22" s="4">
        <v>52</v>
      </c>
      <c r="D22" s="4">
        <v>0</v>
      </c>
      <c r="E22" s="4">
        <v>2</v>
      </c>
      <c r="F22" s="5">
        <v>26</v>
      </c>
      <c r="G22" s="4">
        <v>3</v>
      </c>
      <c r="H22" s="9">
        <v>3</v>
      </c>
      <c r="I22" s="9">
        <v>5</v>
      </c>
      <c r="J22" s="9">
        <v>2</v>
      </c>
      <c r="K22" s="10">
        <v>5</v>
      </c>
      <c r="L22" s="10">
        <v>5</v>
      </c>
      <c r="M22" s="10">
        <v>5</v>
      </c>
      <c r="N22" s="7">
        <v>5</v>
      </c>
      <c r="O22" s="7">
        <v>4</v>
      </c>
      <c r="P22" s="7">
        <v>5</v>
      </c>
      <c r="Q22" s="7">
        <v>5</v>
      </c>
      <c r="R22" s="7">
        <v>5</v>
      </c>
      <c r="S22" s="7">
        <v>5</v>
      </c>
      <c r="T22" s="11">
        <f>SUM(Table13[[#This Row],[T 1]:[T3]])</f>
        <v>10</v>
      </c>
      <c r="U22" s="11">
        <f>SUM(Table13[[#This Row],[T4]:[T6]])</f>
        <v>15</v>
      </c>
      <c r="V22" s="11">
        <f>SUM(Table13[[#This Row],[T7]:[T12]])</f>
        <v>29</v>
      </c>
      <c r="W22" s="15">
        <f>AVERAGE(Table13[[#This Row],[T 1]:[T3]])</f>
        <v>3.3333333333333335</v>
      </c>
      <c r="X22" s="14">
        <f>AVERAGE(Table13[[#This Row],[T4]:[T6]])</f>
        <v>5</v>
      </c>
      <c r="Y22" s="13">
        <f>AVERAGE(Table13[[#This Row],[T7]:[T12]])</f>
        <v>4.833333333333333</v>
      </c>
    </row>
    <row r="23" spans="1:25" ht="12.75" x14ac:dyDescent="0.2">
      <c r="A23" s="3">
        <v>43810.750991620371</v>
      </c>
      <c r="B23" s="4">
        <v>21</v>
      </c>
      <c r="C23" s="4">
        <v>58</v>
      </c>
      <c r="D23" s="4">
        <v>1</v>
      </c>
      <c r="E23" s="4">
        <v>2</v>
      </c>
      <c r="F23" s="5">
        <v>25</v>
      </c>
      <c r="G23" s="4">
        <v>3</v>
      </c>
      <c r="H23" s="9">
        <v>3</v>
      </c>
      <c r="I23" s="9">
        <v>3</v>
      </c>
      <c r="J23" s="9">
        <v>2</v>
      </c>
      <c r="K23" s="10">
        <v>5</v>
      </c>
      <c r="L23" s="10">
        <v>4</v>
      </c>
      <c r="M23" s="10">
        <v>4</v>
      </c>
      <c r="N23" s="7">
        <v>4</v>
      </c>
      <c r="O23" s="7">
        <v>4</v>
      </c>
      <c r="P23" s="7">
        <v>4</v>
      </c>
      <c r="Q23" s="7">
        <v>2</v>
      </c>
      <c r="R23" s="7">
        <v>4</v>
      </c>
      <c r="S23" s="7">
        <v>5</v>
      </c>
      <c r="T23" s="11">
        <f>SUM(Table13[[#This Row],[T 1]:[T3]])</f>
        <v>8</v>
      </c>
      <c r="U23" s="11">
        <f>SUM(Table13[[#This Row],[T4]:[T6]])</f>
        <v>13</v>
      </c>
      <c r="V23" s="11">
        <f>SUM(Table13[[#This Row],[T7]:[T12]])</f>
        <v>23</v>
      </c>
      <c r="W23" s="15">
        <f>AVERAGE(Table13[[#This Row],[T 1]:[T3]])</f>
        <v>2.6666666666666665</v>
      </c>
      <c r="X23" s="14">
        <f>AVERAGE(Table13[[#This Row],[T4]:[T6]])</f>
        <v>4.333333333333333</v>
      </c>
      <c r="Y23" s="13">
        <f>AVERAGE(Table13[[#This Row],[T7]:[T12]])</f>
        <v>3.8333333333333335</v>
      </c>
    </row>
    <row r="24" spans="1:25" ht="12.75" x14ac:dyDescent="0.2">
      <c r="A24" s="3">
        <v>43810.770767789349</v>
      </c>
      <c r="B24" s="4">
        <v>22</v>
      </c>
      <c r="C24" s="4">
        <v>46</v>
      </c>
      <c r="D24" s="4">
        <v>1</v>
      </c>
      <c r="E24" s="4">
        <v>2</v>
      </c>
      <c r="F24" s="5">
        <v>19</v>
      </c>
      <c r="G24" s="4">
        <v>3</v>
      </c>
      <c r="H24" s="9">
        <v>1</v>
      </c>
      <c r="I24" s="9">
        <v>5</v>
      </c>
      <c r="J24" s="9">
        <v>2</v>
      </c>
      <c r="K24" s="10">
        <v>4</v>
      </c>
      <c r="L24" s="10">
        <v>4</v>
      </c>
      <c r="M24" s="10">
        <v>4</v>
      </c>
      <c r="N24" s="7">
        <v>1</v>
      </c>
      <c r="O24" s="7">
        <v>2</v>
      </c>
      <c r="P24" s="7">
        <v>1</v>
      </c>
      <c r="Q24" s="7">
        <v>4</v>
      </c>
      <c r="R24" s="7">
        <v>4</v>
      </c>
      <c r="S24" s="7">
        <v>4</v>
      </c>
      <c r="T24" s="11">
        <f>SUM(Table13[[#This Row],[T 1]:[T3]])</f>
        <v>8</v>
      </c>
      <c r="U24" s="11">
        <f>SUM(Table13[[#This Row],[T4]:[T6]])</f>
        <v>12</v>
      </c>
      <c r="V24" s="11">
        <f>SUM(Table13[[#This Row],[T7]:[T12]])</f>
        <v>16</v>
      </c>
      <c r="W24" s="15">
        <f>AVERAGE(Table13[[#This Row],[T 1]:[T3]])</f>
        <v>2.6666666666666665</v>
      </c>
      <c r="X24" s="14">
        <f>AVERAGE(Table13[[#This Row],[T4]:[T6]])</f>
        <v>4</v>
      </c>
      <c r="Y24" s="13">
        <f>AVERAGE(Table13[[#This Row],[T7]:[T12]])</f>
        <v>2.6666666666666665</v>
      </c>
    </row>
    <row r="25" spans="1:25" ht="12.75" x14ac:dyDescent="0.2">
      <c r="A25" s="3">
        <v>43811.489833206018</v>
      </c>
      <c r="B25" s="4">
        <v>23</v>
      </c>
      <c r="C25" s="4">
        <v>38</v>
      </c>
      <c r="D25" s="4">
        <v>1</v>
      </c>
      <c r="E25" s="4">
        <v>2</v>
      </c>
      <c r="F25" s="5">
        <v>10</v>
      </c>
      <c r="G25" s="4">
        <v>1</v>
      </c>
      <c r="H25" s="9">
        <v>4</v>
      </c>
      <c r="I25" s="9">
        <v>5</v>
      </c>
      <c r="J25" s="9">
        <v>3</v>
      </c>
      <c r="K25" s="10">
        <v>5</v>
      </c>
      <c r="L25" s="10">
        <v>4</v>
      </c>
      <c r="M25" s="10">
        <v>4</v>
      </c>
      <c r="N25" s="8"/>
      <c r="O25" s="8"/>
      <c r="P25" s="8"/>
      <c r="Q25" s="8"/>
      <c r="R25" s="8"/>
      <c r="S25" s="8"/>
      <c r="T25" s="11">
        <f>SUM(Table13[[#This Row],[T 1]:[T3]])</f>
        <v>12</v>
      </c>
      <c r="U25" s="11">
        <f>SUM(Table13[[#This Row],[T4]:[T6]])</f>
        <v>13</v>
      </c>
      <c r="V25" s="11">
        <f>SUM(Table13[[#This Row],[T7]:[T12]])</f>
        <v>0</v>
      </c>
      <c r="W25" s="15">
        <f>AVERAGE(Table13[[#This Row],[T 1]:[T3]])</f>
        <v>4</v>
      </c>
      <c r="X25" s="14">
        <f>AVERAGE(Table13[[#This Row],[T4]:[T6]])</f>
        <v>4.333333333333333</v>
      </c>
      <c r="Y25" s="13">
        <v>0</v>
      </c>
    </row>
    <row r="26" spans="1:25" ht="15.75" customHeight="1" x14ac:dyDescent="0.2">
      <c r="A26" s="3" t="s">
        <v>88</v>
      </c>
      <c r="B26" s="4">
        <v>24</v>
      </c>
      <c r="C26" s="4">
        <v>54</v>
      </c>
      <c r="D26" s="4">
        <v>1</v>
      </c>
      <c r="E26" s="4">
        <v>3</v>
      </c>
      <c r="F26" s="5">
        <v>19</v>
      </c>
      <c r="G26" s="4">
        <v>3</v>
      </c>
      <c r="H26" s="9">
        <v>2</v>
      </c>
      <c r="I26" s="9">
        <v>3</v>
      </c>
      <c r="J26" s="9">
        <v>2</v>
      </c>
      <c r="K26" s="10">
        <v>4</v>
      </c>
      <c r="L26" s="10">
        <v>4</v>
      </c>
      <c r="M26" s="10">
        <v>4</v>
      </c>
      <c r="N26" s="7">
        <v>2</v>
      </c>
      <c r="O26" s="7">
        <v>4</v>
      </c>
      <c r="P26" s="7">
        <v>2</v>
      </c>
      <c r="Q26" s="7">
        <v>2</v>
      </c>
      <c r="R26" s="7">
        <v>2</v>
      </c>
      <c r="S26" s="7">
        <v>2</v>
      </c>
      <c r="T26" s="11">
        <f>SUM(Table13[[#This Row],[T 1]:[T3]])</f>
        <v>7</v>
      </c>
      <c r="U26" s="11">
        <f>SUM(Table13[[#This Row],[T4]:[T6]])</f>
        <v>12</v>
      </c>
      <c r="V26" s="11">
        <f>SUM(Table13[[#This Row],[T7]:[T12]])</f>
        <v>14</v>
      </c>
      <c r="W26" s="15">
        <f>AVERAGE(Table13[[#This Row],[T 1]:[T3]])</f>
        <v>2.3333333333333335</v>
      </c>
      <c r="X26" s="14">
        <f>AVERAGE(Table13[[#This Row],[T4]:[T6]])</f>
        <v>4</v>
      </c>
      <c r="Y26" s="13">
        <f>AVERAGE(Table13[[#This Row],[T7]:[T12]])</f>
        <v>2.3333333333333335</v>
      </c>
    </row>
    <row r="27" spans="1:25" ht="15.75" customHeight="1" x14ac:dyDescent="0.2">
      <c r="A27" s="3" t="s">
        <v>89</v>
      </c>
      <c r="B27" s="4">
        <v>25</v>
      </c>
      <c r="C27" s="4">
        <v>50</v>
      </c>
      <c r="D27" s="4">
        <v>1</v>
      </c>
      <c r="E27" s="4">
        <v>3</v>
      </c>
      <c r="F27" s="5">
        <v>13</v>
      </c>
      <c r="G27" s="4">
        <v>3</v>
      </c>
      <c r="H27" s="9">
        <v>3</v>
      </c>
      <c r="I27" s="9">
        <v>2</v>
      </c>
      <c r="J27" s="9">
        <v>3</v>
      </c>
      <c r="K27" s="10">
        <v>5</v>
      </c>
      <c r="L27" s="10">
        <v>5</v>
      </c>
      <c r="M27" s="10">
        <v>4</v>
      </c>
      <c r="N27" s="7">
        <v>4</v>
      </c>
      <c r="O27" s="7">
        <v>5</v>
      </c>
      <c r="P27" s="7">
        <v>4</v>
      </c>
      <c r="Q27" s="7">
        <v>4</v>
      </c>
      <c r="R27" s="7">
        <v>4</v>
      </c>
      <c r="S27" s="7">
        <v>4</v>
      </c>
      <c r="T27" s="11">
        <f>SUM(Table13[[#This Row],[T 1]:[T3]])</f>
        <v>8</v>
      </c>
      <c r="U27" s="11">
        <f>SUM(Table13[[#This Row],[T4]:[T6]])</f>
        <v>14</v>
      </c>
      <c r="V27" s="11">
        <f>SUM(Table13[[#This Row],[T7]:[T12]])</f>
        <v>25</v>
      </c>
      <c r="W27" s="15">
        <f>AVERAGE(Table13[[#This Row],[T 1]:[T3]])</f>
        <v>2.6666666666666665</v>
      </c>
      <c r="X27" s="14">
        <f>AVERAGE(Table13[[#This Row],[T4]:[T6]])</f>
        <v>4.666666666666667</v>
      </c>
      <c r="Y27" s="13">
        <f>AVERAGE(Table13[[#This Row],[T7]:[T12]])</f>
        <v>4.166666666666667</v>
      </c>
    </row>
    <row r="28" spans="1:25" ht="15.75" customHeight="1" x14ac:dyDescent="0.2">
      <c r="A28" s="3" t="s">
        <v>107</v>
      </c>
      <c r="B28" s="4">
        <v>26</v>
      </c>
      <c r="C28" s="4">
        <v>57</v>
      </c>
      <c r="D28" s="4">
        <v>1</v>
      </c>
      <c r="E28" s="4">
        <v>2</v>
      </c>
      <c r="F28" s="5">
        <v>26</v>
      </c>
      <c r="G28" s="4">
        <v>3</v>
      </c>
      <c r="H28" s="9">
        <v>3</v>
      </c>
      <c r="I28" s="9">
        <v>3</v>
      </c>
      <c r="J28" s="9">
        <v>4</v>
      </c>
      <c r="K28" s="10">
        <v>5</v>
      </c>
      <c r="L28" s="10">
        <v>5</v>
      </c>
      <c r="M28" s="10">
        <v>4</v>
      </c>
      <c r="N28" s="7">
        <v>4</v>
      </c>
      <c r="O28" s="7">
        <v>5</v>
      </c>
      <c r="P28" s="7">
        <v>5</v>
      </c>
      <c r="Q28" s="7">
        <v>5</v>
      </c>
      <c r="R28" s="7">
        <v>4</v>
      </c>
      <c r="S28" s="7">
        <v>3</v>
      </c>
      <c r="T28" s="11">
        <f>SUM(Table13[[#This Row],[T 1]:[T3]])</f>
        <v>10</v>
      </c>
      <c r="U28" s="11">
        <f>SUM(Table13[[#This Row],[T4]:[T6]])</f>
        <v>14</v>
      </c>
      <c r="V28" s="11">
        <f>SUM(Table13[[#This Row],[T7]:[T12]])</f>
        <v>26</v>
      </c>
      <c r="W28" s="15">
        <f>AVERAGE(Table13[[#This Row],[T 1]:[T3]])</f>
        <v>3.3333333333333335</v>
      </c>
      <c r="X28" s="14">
        <f>AVERAGE(Table13[[#This Row],[T4]:[T6]])</f>
        <v>4.666666666666667</v>
      </c>
      <c r="Y28" s="13">
        <f>AVERAGE(Table13[[#This Row],[T7]:[T12]])</f>
        <v>4.333333333333333</v>
      </c>
    </row>
    <row r="29" spans="1:25" ht="15.75" customHeight="1" x14ac:dyDescent="0.2">
      <c r="A29" s="3" t="s">
        <v>107</v>
      </c>
      <c r="B29" s="4">
        <v>27</v>
      </c>
      <c r="C29" s="4">
        <v>52</v>
      </c>
      <c r="D29" s="4">
        <v>1</v>
      </c>
      <c r="E29" s="4">
        <v>2</v>
      </c>
      <c r="F29" s="5">
        <v>25</v>
      </c>
      <c r="G29" s="4">
        <v>3</v>
      </c>
      <c r="H29" s="9">
        <v>5</v>
      </c>
      <c r="I29" s="9">
        <v>4</v>
      </c>
      <c r="J29" s="9">
        <v>5</v>
      </c>
      <c r="K29" s="10">
        <v>5</v>
      </c>
      <c r="L29" s="10">
        <v>5</v>
      </c>
      <c r="M29" s="10">
        <v>5</v>
      </c>
      <c r="N29" s="7">
        <v>5</v>
      </c>
      <c r="O29" s="7">
        <v>5</v>
      </c>
      <c r="P29" s="7">
        <v>5</v>
      </c>
      <c r="Q29" s="7">
        <v>5</v>
      </c>
      <c r="R29" s="7">
        <v>5</v>
      </c>
      <c r="S29" s="7">
        <v>5</v>
      </c>
      <c r="T29" s="12">
        <f>SUM(Table13[[#This Row],[T 1]:[T3]])</f>
        <v>14</v>
      </c>
      <c r="U29" s="11">
        <f>SUM(Table13[[#This Row],[T4]:[T6]])</f>
        <v>15</v>
      </c>
      <c r="V29" s="12">
        <f>SUM(Table13[[#This Row],[T7]:[T12]])</f>
        <v>30</v>
      </c>
      <c r="W29" s="15">
        <f>AVERAGE(Table13[[#This Row],[T 1]:[T3]])</f>
        <v>4.666666666666667</v>
      </c>
      <c r="X29" s="14">
        <f>AVERAGE(Table13[[#This Row],[T4]:[T6]])</f>
        <v>5</v>
      </c>
      <c r="Y29" s="13">
        <f>AVERAGE(Table13[[#This Row],[T7]:[T12]])</f>
        <v>5</v>
      </c>
    </row>
    <row r="30" spans="1:25" ht="15.75" customHeight="1" x14ac:dyDescent="0.2">
      <c r="A30" s="3" t="s">
        <v>107</v>
      </c>
      <c r="B30" s="4">
        <v>28</v>
      </c>
      <c r="C30" s="4">
        <v>60</v>
      </c>
      <c r="D30" s="4">
        <v>1</v>
      </c>
      <c r="E30" s="4">
        <v>3</v>
      </c>
      <c r="F30" s="5"/>
      <c r="G30" s="4">
        <v>4</v>
      </c>
      <c r="H30" s="9">
        <v>4</v>
      </c>
      <c r="I30" s="9">
        <v>4</v>
      </c>
      <c r="J30" s="9">
        <v>2</v>
      </c>
      <c r="K30" s="10">
        <v>4</v>
      </c>
      <c r="L30" s="10">
        <v>4</v>
      </c>
      <c r="M30" s="10">
        <v>4</v>
      </c>
      <c r="N30" s="7">
        <v>3</v>
      </c>
      <c r="O30" s="7">
        <v>4</v>
      </c>
      <c r="P30" s="7">
        <v>3</v>
      </c>
      <c r="Q30" s="7">
        <v>3</v>
      </c>
      <c r="R30" s="7">
        <v>3</v>
      </c>
      <c r="S30" s="7">
        <v>3</v>
      </c>
      <c r="T30" s="12">
        <f>SUM(Table13[[#This Row],[T 1]:[T3]])</f>
        <v>10</v>
      </c>
      <c r="U30" s="11">
        <f>SUM(Table13[[#This Row],[T4]:[T6]])</f>
        <v>12</v>
      </c>
      <c r="V30" s="12">
        <f>SUM(Table13[[#This Row],[T7]:[T12]])</f>
        <v>19</v>
      </c>
      <c r="W30" s="15">
        <f>AVERAGE(Table13[[#This Row],[T 1]:[T3]])</f>
        <v>3.3333333333333335</v>
      </c>
      <c r="X30" s="14">
        <f>AVERAGE(Table13[[#This Row],[T4]:[T6]])</f>
        <v>4</v>
      </c>
      <c r="Y30" s="13">
        <f>AVERAGE(Table13[[#This Row],[T7]:[T12]])</f>
        <v>3.1666666666666665</v>
      </c>
    </row>
    <row r="31" spans="1:25" ht="15.75" customHeight="1" x14ac:dyDescent="0.2">
      <c r="A31" s="3" t="s">
        <v>107</v>
      </c>
      <c r="B31" s="4">
        <v>29</v>
      </c>
      <c r="C31" s="4">
        <v>47</v>
      </c>
      <c r="D31" s="4">
        <v>1</v>
      </c>
      <c r="E31" s="4">
        <v>3</v>
      </c>
      <c r="F31" s="5"/>
      <c r="G31" s="4">
        <v>3</v>
      </c>
      <c r="H31" s="9">
        <v>5</v>
      </c>
      <c r="I31" s="9">
        <v>5</v>
      </c>
      <c r="J31" s="9">
        <v>2</v>
      </c>
      <c r="K31" s="10">
        <v>4</v>
      </c>
      <c r="L31" s="10">
        <v>4</v>
      </c>
      <c r="M31" s="10">
        <v>3</v>
      </c>
      <c r="N31" s="7">
        <v>5</v>
      </c>
      <c r="O31" s="7">
        <v>5</v>
      </c>
      <c r="P31" s="7">
        <v>5</v>
      </c>
      <c r="Q31" s="7">
        <v>4</v>
      </c>
      <c r="R31" s="7">
        <v>4</v>
      </c>
      <c r="S31" s="7">
        <v>4</v>
      </c>
      <c r="T31" s="12">
        <f>SUM(Table13[[#This Row],[T 1]:[T3]])</f>
        <v>12</v>
      </c>
      <c r="U31" s="11">
        <f>SUM(Table13[[#This Row],[T4]:[T6]])</f>
        <v>11</v>
      </c>
      <c r="V31" s="12">
        <f>SUM(Table13[[#This Row],[T7]:[T12]])</f>
        <v>27</v>
      </c>
      <c r="W31" s="15">
        <f>AVERAGE(Table13[[#This Row],[T 1]:[T3]])</f>
        <v>4</v>
      </c>
      <c r="X31" s="14">
        <f>AVERAGE(Table13[[#This Row],[T4]:[T6]])</f>
        <v>3.6666666666666665</v>
      </c>
      <c r="Y31" s="13">
        <f>AVERAGE(Table13[[#This Row],[T7]:[T12]])</f>
        <v>4.5</v>
      </c>
    </row>
    <row r="32" spans="1:25" ht="15.75" customHeight="1" x14ac:dyDescent="0.2">
      <c r="A32" s="3" t="s">
        <v>107</v>
      </c>
      <c r="B32" s="4">
        <v>30</v>
      </c>
      <c r="C32" s="4">
        <v>46</v>
      </c>
      <c r="D32" s="4">
        <v>1</v>
      </c>
      <c r="E32" s="4">
        <v>3</v>
      </c>
      <c r="F32" s="5">
        <v>17</v>
      </c>
      <c r="G32" s="4">
        <v>3</v>
      </c>
      <c r="H32" s="9">
        <v>4</v>
      </c>
      <c r="I32" s="9">
        <v>4</v>
      </c>
      <c r="J32" s="9">
        <v>2</v>
      </c>
      <c r="K32" s="10">
        <v>5</v>
      </c>
      <c r="L32" s="10">
        <v>4</v>
      </c>
      <c r="M32" s="10">
        <v>4</v>
      </c>
      <c r="N32" s="7">
        <v>3</v>
      </c>
      <c r="O32" s="7">
        <v>5</v>
      </c>
      <c r="P32" s="7">
        <v>5</v>
      </c>
      <c r="Q32" s="7">
        <v>5</v>
      </c>
      <c r="R32" s="7">
        <v>5</v>
      </c>
      <c r="S32" s="7">
        <v>5</v>
      </c>
      <c r="T32" s="12">
        <f>SUM(Table13[[#This Row],[T 1]:[T3]])</f>
        <v>10</v>
      </c>
      <c r="U32" s="11">
        <f>SUM(Table13[[#This Row],[T4]:[T6]])</f>
        <v>13</v>
      </c>
      <c r="V32" s="12">
        <f>SUM(Table13[[#This Row],[T7]:[T12]])</f>
        <v>28</v>
      </c>
      <c r="W32" s="15">
        <f>AVERAGE(Table13[[#This Row],[T 1]:[T3]])</f>
        <v>3.3333333333333335</v>
      </c>
      <c r="X32" s="14">
        <f>AVERAGE(Table13[[#This Row],[T4]:[T6]])</f>
        <v>4.333333333333333</v>
      </c>
      <c r="Y32" s="13">
        <f>AVERAGE(Table13[[#This Row],[T7]:[T12]])</f>
        <v>4.666666666666667</v>
      </c>
    </row>
    <row r="33" spans="1:25" ht="15.75" customHeight="1" x14ac:dyDescent="0.2">
      <c r="A33" s="3" t="s">
        <v>107</v>
      </c>
      <c r="B33" s="4">
        <v>31</v>
      </c>
      <c r="C33" s="4">
        <v>51</v>
      </c>
      <c r="D33" s="4">
        <v>0</v>
      </c>
      <c r="E33" s="4">
        <v>3</v>
      </c>
      <c r="F33" s="5">
        <v>20</v>
      </c>
      <c r="G33" s="4">
        <v>3</v>
      </c>
      <c r="H33" s="9">
        <v>1</v>
      </c>
      <c r="I33" s="9">
        <v>3</v>
      </c>
      <c r="J33" s="9">
        <v>3</v>
      </c>
      <c r="K33" s="10">
        <v>4</v>
      </c>
      <c r="L33" s="10">
        <v>4</v>
      </c>
      <c r="M33" s="10">
        <v>3</v>
      </c>
      <c r="N33" s="7">
        <v>3</v>
      </c>
      <c r="O33" s="7">
        <v>3</v>
      </c>
      <c r="P33" s="7">
        <v>5</v>
      </c>
      <c r="Q33" s="7">
        <v>5</v>
      </c>
      <c r="R33" s="7">
        <v>4</v>
      </c>
      <c r="S33" s="7">
        <v>4</v>
      </c>
      <c r="T33" s="12">
        <f>SUM(Table13[[#This Row],[T 1]:[T3]])</f>
        <v>7</v>
      </c>
      <c r="U33" s="11">
        <f>SUM(Table13[[#This Row],[T4]:[T6]])</f>
        <v>11</v>
      </c>
      <c r="V33" s="12">
        <f>SUM(Table13[[#This Row],[T7]:[T12]])</f>
        <v>24</v>
      </c>
      <c r="W33" s="15">
        <f>AVERAGE(Table13[[#This Row],[T 1]:[T3]])</f>
        <v>2.3333333333333335</v>
      </c>
      <c r="X33" s="14">
        <f>AVERAGE(Table13[[#This Row],[T4]:[T6]])</f>
        <v>3.6666666666666665</v>
      </c>
      <c r="Y33" s="13">
        <f>AVERAGE(Table13[[#This Row],[T7]:[T12]])</f>
        <v>4</v>
      </c>
    </row>
    <row r="34" spans="1:25" ht="15.75" customHeight="1" x14ac:dyDescent="0.2">
      <c r="A34" s="3" t="s">
        <v>107</v>
      </c>
      <c r="B34" s="4">
        <v>32</v>
      </c>
      <c r="C34" s="4">
        <v>46</v>
      </c>
      <c r="D34" s="4">
        <v>1</v>
      </c>
      <c r="E34" s="4">
        <v>2</v>
      </c>
      <c r="F34" s="5">
        <v>19</v>
      </c>
      <c r="G34" s="4">
        <v>3</v>
      </c>
      <c r="H34" s="9">
        <v>2</v>
      </c>
      <c r="I34" s="9">
        <v>4</v>
      </c>
      <c r="J34" s="9">
        <v>2</v>
      </c>
      <c r="K34" s="10">
        <v>5</v>
      </c>
      <c r="L34" s="10">
        <v>5</v>
      </c>
      <c r="M34" s="10">
        <v>4</v>
      </c>
      <c r="N34" s="7">
        <v>4</v>
      </c>
      <c r="O34" s="7">
        <v>4</v>
      </c>
      <c r="P34" s="7">
        <v>4</v>
      </c>
      <c r="Q34" s="7">
        <v>5</v>
      </c>
      <c r="R34" s="7">
        <v>5</v>
      </c>
      <c r="S34" s="7">
        <v>5</v>
      </c>
      <c r="T34" s="12">
        <f>SUM(Table13[[#This Row],[T 1]:[T3]])</f>
        <v>8</v>
      </c>
      <c r="U34" s="12">
        <f>SUM(Table13[[#This Row],[T4]:[T6]])</f>
        <v>14</v>
      </c>
      <c r="V34" s="12">
        <f>SUM(Table13[[#This Row],[T7]:[T12]])</f>
        <v>27</v>
      </c>
      <c r="W34" s="15">
        <f>AVERAGE(Table13[[#This Row],[T 1]:[T3]])</f>
        <v>2.6666666666666665</v>
      </c>
      <c r="X34" s="14">
        <f>AVERAGE(Table13[[#This Row],[T4]:[T6]])</f>
        <v>4.666666666666667</v>
      </c>
      <c r="Y34" s="13">
        <f>AVERAGE(Table13[[#This Row],[T7]:[T12]])</f>
        <v>4.5</v>
      </c>
    </row>
    <row r="36" spans="1:25" ht="15.75" customHeight="1" x14ac:dyDescent="0.2">
      <c r="A36" t="s">
        <v>125</v>
      </c>
      <c r="H36">
        <f>SUM(H3:H35)</f>
        <v>81</v>
      </c>
      <c r="I36">
        <f t="shared" ref="I36:S36" si="0">SUM(I3:I35)</f>
        <v>105</v>
      </c>
      <c r="J36">
        <f t="shared" si="0"/>
        <v>79</v>
      </c>
      <c r="K36">
        <f t="shared" si="0"/>
        <v>126</v>
      </c>
      <c r="L36">
        <f t="shared" si="0"/>
        <v>128</v>
      </c>
      <c r="M36">
        <f t="shared" si="0"/>
        <v>120</v>
      </c>
      <c r="N36">
        <f t="shared" si="0"/>
        <v>108</v>
      </c>
      <c r="O36">
        <f t="shared" si="0"/>
        <v>125</v>
      </c>
      <c r="P36">
        <f t="shared" si="0"/>
        <v>122</v>
      </c>
      <c r="Q36">
        <f t="shared" si="0"/>
        <v>122</v>
      </c>
      <c r="R36">
        <f t="shared" si="0"/>
        <v>122</v>
      </c>
      <c r="S36">
        <f t="shared" si="0"/>
        <v>122</v>
      </c>
      <c r="T36">
        <f>SUM(T3:T35)</f>
        <v>265</v>
      </c>
      <c r="U36">
        <f t="shared" ref="U36" si="1">SUM(U3:U35)</f>
        <v>374</v>
      </c>
      <c r="V36">
        <f t="shared" ref="V36" si="2">SUM(V3:V35)</f>
        <v>721</v>
      </c>
    </row>
    <row r="37" spans="1:25" ht="15.75" customHeight="1" x14ac:dyDescent="0.2">
      <c r="A37" t="s">
        <v>126</v>
      </c>
      <c r="H37">
        <f>AVERAGE(Table13[T 1])</f>
        <v>2.53125</v>
      </c>
      <c r="I37">
        <f>AVERAGE(Table13[T2])</f>
        <v>3.28125</v>
      </c>
      <c r="J37">
        <f>AVERAGE(Table13[T3])</f>
        <v>2.46875</v>
      </c>
      <c r="K37">
        <f>AVERAGE(Table13[T4])</f>
        <v>3.9375</v>
      </c>
      <c r="L37">
        <f>AVERAGE(Table13[T5])</f>
        <v>4</v>
      </c>
      <c r="M37" s="24">
        <f>AVERAGE(Table13[T6])</f>
        <v>3.75</v>
      </c>
      <c r="N37" s="16">
        <f>AVERAGE(Table13[T7])</f>
        <v>3.4838709677419355</v>
      </c>
      <c r="O37" s="16">
        <f>AVERAGE(Table13[T8])</f>
        <v>4.032258064516129</v>
      </c>
      <c r="P37" s="16">
        <f>AVERAGE(Table13[T9])</f>
        <v>3.935483870967742</v>
      </c>
      <c r="Q37" s="16">
        <f>AVERAGE(Table13[T10])</f>
        <v>3.935483870967742</v>
      </c>
      <c r="R37" s="16">
        <f>AVERAGE(Table13[T11])</f>
        <v>3.935483870967742</v>
      </c>
      <c r="S37" s="16">
        <f>AVERAGE(Table13[T12])</f>
        <v>3.935483870967742</v>
      </c>
      <c r="T37">
        <f>AVERAGE(Table13[X2])</f>
        <v>8.28125</v>
      </c>
      <c r="U37">
        <f>AVERAGE(Table13[Y])</f>
        <v>11.6875</v>
      </c>
      <c r="V37">
        <f>AVERAGE(Table13[X1])</f>
        <v>22.53125</v>
      </c>
    </row>
  </sheetData>
  <mergeCells count="3">
    <mergeCell ref="H1:J1"/>
    <mergeCell ref="K1:M1"/>
    <mergeCell ref="N1:S1"/>
  </mergeCells>
  <pageMargins left="0.23" right="0.2" top="0.75" bottom="0.26" header="0.3" footer="0.2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coding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F-Man</cp:lastModifiedBy>
  <cp:lastPrinted>2020-01-28T03:39:31Z</cp:lastPrinted>
  <dcterms:modified xsi:type="dcterms:W3CDTF">2020-01-28T03:56:27Z</dcterms:modified>
</cp:coreProperties>
</file>